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75" windowWidth="12045" windowHeight="5940" tabRatio="809" activeTab="5"/>
  </bookViews>
  <sheets>
    <sheet name="Cover" sheetId="1" r:id="rId1"/>
    <sheet name="Income Statements" sheetId="2" r:id="rId2"/>
    <sheet name="Balance Sheets" sheetId="3" r:id="rId3"/>
    <sheet name="Changes in Equity" sheetId="4" r:id="rId4"/>
    <sheet name="Cash Flow" sheetId="5" r:id="rId5"/>
    <sheet name="Notes" sheetId="6" r:id="rId6"/>
  </sheets>
  <definedNames/>
  <calcPr fullCalcOnLoad="1"/>
</workbook>
</file>

<file path=xl/sharedStrings.xml><?xml version="1.0" encoding="utf-8"?>
<sst xmlns="http://schemas.openxmlformats.org/spreadsheetml/2006/main" count="563" uniqueCount="383">
  <si>
    <t>The revenue for the first quarter is seasonally low as the high end cookware business is highly cyclical with revenues increasing significantly in the second half of the year. Revenues normally peak at the last quarter of the year as our export markets' festive seasons and consumer spending pattern is skewed towards the last quarter. This is in line with the cyclical trend experienced last year where first half revenues accounted for approximately 36% of full year revenues.   As a result of the lower revenues affected by seasonally low demand in the first quarter, NHR Group achieved a lower PBT of RM0.127 million.  The Group incurred a loss after taxation of RM0.177 million due to higher tax expenses as disclosed in Note B5.</t>
  </si>
  <si>
    <t xml:space="preserve">The revenue for the current quarter declined substantially compared to the immediate preceding quarter as Q4 2005 is the peak of the Cookware Division's business cycle.  As a result of the lower revenues due to seasonally low demand in the first quarter, NHR Group achieved a lower PBT of RM0.127 million.  The Group incurred a loss after taxation of RM0.177 million due to higher tax expenses as disclosed in Note B5.  The PBT achieved in Q4 2005 is significantly higher due to higher revenues achieved. </t>
  </si>
  <si>
    <t>(Loss)/Profit after tax</t>
  </si>
  <si>
    <t xml:space="preserve">As at 18 May 2006  (the latest practicable date not earlier than seven (7) days from the date of issue of this report), the balance of unsubscribed portion of the shares offered for sale to Bumiputera investors are 39,273,000 shares.  </t>
  </si>
  <si>
    <t>(c)</t>
  </si>
  <si>
    <t>in issue ('000)</t>
  </si>
  <si>
    <t>No interim ordinary dividend has been declared for the current quarter ended 31 March 2006.</t>
  </si>
  <si>
    <t>At the Annual general meeting held on 23 May 2006, a final dividend in respect of the financial year ended 31 December 2005 of 2.778 sen per share less 28% income tax, amounting to net dividend payable of approximately RM4,500,000 or 2 sen per share, computed based on the issued and paid up capital as at 31 December 2005 of 225,000,010 ordinary shares of RM0.20 each, was approved by shareholders.</t>
  </si>
  <si>
    <t>For the diluted losses per share calculation, the weighted average number of ordinary shares in issue is adjusted to assume conversion of all dilutive potential shares. The Group's dilutive potential ordinary shares are in respect of options over shares granted to employees.</t>
  </si>
  <si>
    <t>Basic Losses per Share (sen)</t>
  </si>
  <si>
    <t>Basic Losses per Share</t>
  </si>
  <si>
    <t xml:space="preserve">LOSSES PER SHARE </t>
  </si>
  <si>
    <t xml:space="preserve">Premium Cookware remained as the Group's core business in which Cookware Division generated a revenue of approximately RM5.88 million, accounting for 82% of the Group's revenue. The Convex Mirror Division and the Clad Metals Division contributed RM1.08 million and RM0.25 million representing 15% and 3% respectively to the Group's revenue.  </t>
  </si>
  <si>
    <t>NOTES TO THE INTERIM FINANCIAL STATEMENTS FOR THE QUARTER ENDED 31 MARCH 2006</t>
  </si>
  <si>
    <t>CASH AND CASH EQUIVALENT AT 31 MARCH</t>
  </si>
  <si>
    <t>31 MAR 2005</t>
  </si>
  <si>
    <t>CASH FLOWS FROM INVESTING ACTIVITY</t>
  </si>
  <si>
    <t>Net cash used in investing activity</t>
  </si>
  <si>
    <t>Cash used in operating activities</t>
  </si>
  <si>
    <t>Loss for the period</t>
  </si>
  <si>
    <t>Loss attributable to equity holders</t>
  </si>
  <si>
    <t>of the parent (RM '000)</t>
  </si>
  <si>
    <t xml:space="preserve">Basic losses per share is calculated by dividing the loss attributable to equity holders of the parent by the weighted average number of ordinary shares in issue during the period. </t>
  </si>
  <si>
    <t>However, the diluted losses per share resulted in a decrease in losses per share in the current period and is therefore not shown in accordance with FRS 133: Earnings per Share.</t>
  </si>
  <si>
    <t>On 25 January 2006, the Company has submitted an application to the Securities Commission ("SC") seeking its approval for an extension of time of eighteen (18) months from 8 February 2006 to 8 August 2007, for the Company to obtain all the necessary approvals in respect of the rectification of non-approved structures and covered terrace. The SC has approved the application of the extension of time vide its letter dated 27 February 2006.</t>
  </si>
  <si>
    <t>FOR FIRST QUARTER ENDED</t>
  </si>
  <si>
    <t>31 MARCH 2006</t>
  </si>
  <si>
    <t>Purchases from Rigel Metalcraft (M) Sdn. Bhd.</t>
  </si>
  <si>
    <t>The Group is principally engaged in the design, manufacture and sale of stainless steel kitchenware, cookware, convex mirror and research and development and manufacture of clad metals. The segmental results of the Group for the period ended 31 March 2006 based on activities are as follows:</t>
  </si>
  <si>
    <t>The Unaudited Condensed Consolidated Income Statements should be read in conjunction with the Audited Financial Statements for the year ended 31 December 2005 and the accompanying explanatory notes attached to the Interim Financial Statements on pages 5 to 12.</t>
  </si>
  <si>
    <t>The Unaudited Condensed Consolidated Balance Sheets should be read in conjunction with the Audited Financial Statements for the year ended 31 December 2005 and the accompanying explanatory notes attached to the Interim Financial Statements on pages 5  to 12.</t>
  </si>
  <si>
    <t>The Unaudited Condensed Consolidated Statements of Changes in Equity should be read in conjunction with the Audited Financial Statements for the year ended 31 December 2005 and the accompanying explanatory notes attached to the Interim Financial Statements on pages 5 to 12.</t>
  </si>
  <si>
    <t>The Unaudited Condensed Consolidated Cash Flow Statements should be read in conjunction with the Audited Financial Statements for the year ended 31 December 2005 and the accompanying explanatory notes attached to the Interim Financial Statements on pages 5 to 12.</t>
  </si>
  <si>
    <t>Profit for the year</t>
  </si>
  <si>
    <t>Reserve</t>
  </si>
  <si>
    <t>Minority Interest</t>
  </si>
  <si>
    <t>Total Equity</t>
  </si>
  <si>
    <t>Under the transitional provisions of FRS 2, this FRS must be applied to share options that were granted after 31 December 2004 and had not yet been vested on 1 January 2006. The application is retrospective and accordingly, the comparative amounts as at 31 December 2005 are restated. The financial impact to the Group arising from this change in accounting policy is as follows:</t>
  </si>
  <si>
    <t>The adoption of the revised FRS 101 has affected the presentation of the condensed consolidated income statements, balance sheets and statements of changes in equity. in the consolidated balance sheet, minority interests are now presented within total equity. In the consolidated income statement, minority interests are presented as an allocation of the total profit or loss for the period. A similar requirement is also applicable to the statement of changes in equity. FRS 101 also requires disclosure, on the face of the statement of changes in equity, total recognised income and expenses for the period, showing separately the amounts attributable to equity holders of the parent and to minority interest.</t>
  </si>
  <si>
    <t>The disclosure requirements for explanatory notes for the variance of actual profit after tax and minority interest and forecast profit after tax and minority interest and for the shortfall in profit guarantee are not applicable.</t>
  </si>
  <si>
    <t>There were no issuance and repayment of debt and equity securities, share buy-backs, share cancellation or shares held as a treasury shares and resale of treasury shares for the current financial period to-date.</t>
  </si>
  <si>
    <t>FRS 101: Presentation of Financial Statements</t>
  </si>
  <si>
    <t>The current period’s presentation of the Group’s financial statements is based on the requirements of the revised FRS 101, with the comparatives restated to conform with the current period’s presentation.</t>
  </si>
  <si>
    <t>Comparatives which have been restated due to this change in accounting policy is disclosed in Note A3.</t>
  </si>
  <si>
    <t>COMPARATIVES</t>
  </si>
  <si>
    <t>The following comparative amounts have been restated due to the adoption of new and revised FRSs:</t>
  </si>
  <si>
    <t>Previously</t>
  </si>
  <si>
    <t>stated</t>
  </si>
  <si>
    <t>Restated</t>
  </si>
  <si>
    <t xml:space="preserve">At 31 December 2005 </t>
  </si>
  <si>
    <t>(Note A2 (a))</t>
  </si>
  <si>
    <t xml:space="preserve">Increase in equity compensation reserve </t>
  </si>
  <si>
    <t>Retained earnings</t>
  </si>
  <si>
    <t>Equity compensation reserves</t>
  </si>
  <si>
    <t>There was no qualification on the audited financial statements for our Company or subsidiaries ("NHR Group" or "Group") for the financial year ended 31 December 2005.</t>
  </si>
  <si>
    <t>There were no material changes in estimates that have a material effect on the results for the current quarter and financial period ended 31 March 2006.</t>
  </si>
  <si>
    <t>Cash and cash equivalent as at 31 March 2006 comprise the following :</t>
  </si>
  <si>
    <t>Income tax expenses</t>
  </si>
  <si>
    <t>Finance costs</t>
  </si>
  <si>
    <t>Attributable to:</t>
  </si>
  <si>
    <t>Equity holders of the parent</t>
  </si>
  <si>
    <t>Minority interests</t>
  </si>
  <si>
    <t>The Group will continue to focus on securing more customers in existing markets and seek new export markets to broaden the Group's geographical reach.  The Group's largest export market, Japan, has shown an improvement in consumer spending and economic results in 2005 and is expected to remain strong in 2006.  Hence, the Group anticipates strong orders to remain from its customers in Japan.  The Group intends to focus in expanding the markets for its Enco Rice Bowl, which showed promising initial market response in Malaysia since its launch in end August 2005. The Enco Rice Bowl is targeted to replace the inner rice cooker bowl which is normally made of aluminium which will deteriorate after usage.  The Enco Rice Bowl is expected to be launched in new markets such as Taiwan, Hong Kong, Philippines and China in year 2006.</t>
  </si>
  <si>
    <t>The Group will also continue its product diversification strategy through continuous product research, design and development.  Amongst the new products expected to be launched in this financial year ending 31 December 2006 are the intelligent induction cooker bundled with multiply stainless steel induction cookware, rectangular stainless steel reflective mirrors for the Japanese market and the stainless steel inspection mirror for the security industry. The Group hopes that these new products would broaden its products and customer base.</t>
  </si>
  <si>
    <t>Based on the above and barring any unforeseen circumstances, the Board of Directors expects the Group to improve its performance in the financial year ending 31 December 2006 and remain positive about the future prospects for the Group.</t>
  </si>
  <si>
    <t>Save as disclose below, there are no other outstanding capital commitments at the end of the current quarter:</t>
  </si>
  <si>
    <t>Property, plant &amp; equipment</t>
  </si>
  <si>
    <t>Contracted but not provided for in the financial statements</t>
  </si>
  <si>
    <t xml:space="preserve">As at </t>
  </si>
  <si>
    <t>The Group is not engaged in any material litigation and the Directors do not have any knowledge of any material proceeding pending or threatened against the Group.</t>
  </si>
  <si>
    <t>Capital expenditure</t>
  </si>
  <si>
    <t>Working capital</t>
  </si>
  <si>
    <t>By order of the Board of Directors</t>
  </si>
  <si>
    <t>DIVIDENDS</t>
  </si>
  <si>
    <t>QUARTER</t>
  </si>
  <si>
    <t>Revenue</t>
  </si>
  <si>
    <t>INDIVIDUAL QUARTER</t>
  </si>
  <si>
    <t>CUMULATIVE QUARTER</t>
  </si>
  <si>
    <t>RM'000</t>
  </si>
  <si>
    <t>Profit before tax</t>
  </si>
  <si>
    <t>Taxation</t>
  </si>
  <si>
    <t>~ Basic</t>
  </si>
  <si>
    <t>~ Diluted</t>
  </si>
  <si>
    <t>AS AT</t>
  </si>
  <si>
    <t>RM' 000</t>
  </si>
  <si>
    <t>Inventories</t>
  </si>
  <si>
    <t>Trade receivables</t>
  </si>
  <si>
    <t>Cash &amp; cash equivalent</t>
  </si>
  <si>
    <t>Trade payables</t>
  </si>
  <si>
    <t>Other payables</t>
  </si>
  <si>
    <t>Share capital</t>
  </si>
  <si>
    <t>Deferred taxation</t>
  </si>
  <si>
    <t>Non Distributable</t>
  </si>
  <si>
    <t>Distributable</t>
  </si>
  <si>
    <t>Total</t>
  </si>
  <si>
    <t>Profit before taxation</t>
  </si>
  <si>
    <t>N/A</t>
  </si>
  <si>
    <t>Adjustment for :</t>
  </si>
  <si>
    <t>Depreciation</t>
  </si>
  <si>
    <t>Interest expense</t>
  </si>
  <si>
    <t>Interest income</t>
  </si>
  <si>
    <t>Changes in working capital :</t>
  </si>
  <si>
    <t>Interest paid</t>
  </si>
  <si>
    <t>Purchase of property, plant and equipment</t>
  </si>
  <si>
    <t>CASH FLOWS FROM FINANCING ACTIVITIES</t>
  </si>
  <si>
    <t>Repayment of hire purchase</t>
  </si>
  <si>
    <t>CASH AND CASH EQUIVALENT AT 1 JANUARY</t>
  </si>
  <si>
    <t>Bank and cash balances</t>
  </si>
  <si>
    <t>BASIS OF PREPARATION</t>
  </si>
  <si>
    <t>SEASONAL OR CYCLICAL FACTORS</t>
  </si>
  <si>
    <t>MATERIAL CHANGES IN ESTIMATES</t>
  </si>
  <si>
    <t>CHANGES IN THE COMPOSITION OF THE GROUP</t>
  </si>
  <si>
    <t>DIVIDEND PAID</t>
  </si>
  <si>
    <t>SEGMENTAL INFORMATION</t>
  </si>
  <si>
    <t>MATERIAL SUBSEQUENT EVENTS</t>
  </si>
  <si>
    <t>CAPITAL COMMITMENT</t>
  </si>
  <si>
    <t>COMMENTARY ON PROSPECT</t>
  </si>
  <si>
    <t>TAXATION</t>
  </si>
  <si>
    <t>PROFIT ON SALES OF UNQUOTED INVESTMENTS AND/OR PROPERTIES</t>
  </si>
  <si>
    <t>PURCHASE OR DISPOSAL OF QUOTED SECURITIES</t>
  </si>
  <si>
    <t>GROUP BORROWINGS</t>
  </si>
  <si>
    <t>CHANGES IN MATERIAL LITIGATION</t>
  </si>
  <si>
    <t>CONTINGENT LIABILITY</t>
  </si>
  <si>
    <t>OFF BALANCE SHEETS FINANCIAL INSTRUMENTS</t>
  </si>
  <si>
    <t>Property, plant and equipment</t>
  </si>
  <si>
    <t>Other receivable, deposits and prepayment</t>
  </si>
  <si>
    <t>Short Term Borrowings</t>
  </si>
  <si>
    <t>Minority interest</t>
  </si>
  <si>
    <t>Tax paid</t>
  </si>
  <si>
    <t>(Incorporated in Malaysia)</t>
  </si>
  <si>
    <t xml:space="preserve">UNAUDITED CONDENSED CONSOLIDATED INCOME STATEMENTS </t>
  </si>
  <si>
    <t>NET DECREASE IN CASH AND CASH EQUIVALENTS</t>
  </si>
  <si>
    <t>Increase in inventories</t>
  </si>
  <si>
    <t>(a)</t>
  </si>
  <si>
    <t>(b)</t>
  </si>
  <si>
    <t>STATUS OF CORPORATE PROPOSALS</t>
  </si>
  <si>
    <t>Increase in trade and other receivables</t>
  </si>
  <si>
    <t>A1</t>
  </si>
  <si>
    <t>A2</t>
  </si>
  <si>
    <t>A3</t>
  </si>
  <si>
    <t>A4</t>
  </si>
  <si>
    <t>A5</t>
  </si>
  <si>
    <t>A6</t>
  </si>
  <si>
    <t>A7</t>
  </si>
  <si>
    <t>A8</t>
  </si>
  <si>
    <t>A9</t>
  </si>
  <si>
    <t>A10</t>
  </si>
  <si>
    <t>A11</t>
  </si>
  <si>
    <t>A12</t>
  </si>
  <si>
    <t>A13</t>
  </si>
  <si>
    <t>B1</t>
  </si>
  <si>
    <t>B2</t>
  </si>
  <si>
    <t>B3</t>
  </si>
  <si>
    <t>B4</t>
  </si>
  <si>
    <t>B5</t>
  </si>
  <si>
    <t>B6</t>
  </si>
  <si>
    <t>B7</t>
  </si>
  <si>
    <t>B8</t>
  </si>
  <si>
    <t>B9</t>
  </si>
  <si>
    <t>B10</t>
  </si>
  <si>
    <t>B11</t>
  </si>
  <si>
    <t>B12</t>
  </si>
  <si>
    <t>B13</t>
  </si>
  <si>
    <t>Current:</t>
  </si>
  <si>
    <t>Bills payable - secured</t>
  </si>
  <si>
    <t>Hire purchase liabilities</t>
  </si>
  <si>
    <t>Non-current:</t>
  </si>
  <si>
    <t>-</t>
  </si>
  <si>
    <t>Corporate guarantee given by NHC to licensed bank for credit</t>
  </si>
  <si>
    <t>facilities granted to EGAM</t>
  </si>
  <si>
    <t>Performance guarantee given by NHC to a supplier</t>
  </si>
  <si>
    <t>Cookware</t>
  </si>
  <si>
    <t>Clad metals</t>
  </si>
  <si>
    <t>Convex mirror</t>
  </si>
  <si>
    <t>Cost of sales</t>
  </si>
  <si>
    <t>Gross Profit</t>
  </si>
  <si>
    <t>Other operating income</t>
  </si>
  <si>
    <t>Operating expenses</t>
  </si>
  <si>
    <t>Weighted average no of ordinary share</t>
  </si>
  <si>
    <t>(Incorporated in Malaysia under the Companies Act, 1965)</t>
  </si>
  <si>
    <t>INTERIM FINANCIAL STATEMENTS</t>
  </si>
  <si>
    <t>NI HSIN RESOURCES BERHAD</t>
  </si>
  <si>
    <t>(Company No.:  653353-W)</t>
  </si>
  <si>
    <t xml:space="preserve">NI HSIN RESOURCES BERHAD </t>
  </si>
  <si>
    <t>(Company no. 653353-W)</t>
  </si>
  <si>
    <t>(The figures have not been audited)</t>
  </si>
  <si>
    <t>PRECEDING</t>
  </si>
  <si>
    <t>YEAR</t>
  </si>
  <si>
    <t>CORRESPONDING</t>
  </si>
  <si>
    <t>CURRENT</t>
  </si>
  <si>
    <t>TO DATE</t>
  </si>
  <si>
    <t>PERIOD</t>
  </si>
  <si>
    <t>Notes:</t>
  </si>
  <si>
    <t>N/A - Not Available</t>
  </si>
  <si>
    <t>Note:</t>
  </si>
  <si>
    <t>(UNAUDITED)</t>
  </si>
  <si>
    <t>(AUDITED)</t>
  </si>
  <si>
    <t xml:space="preserve">UNAUDITED CONDENSED CONSOLIDATED STATEMENT OF CHANGES IN EQUITY </t>
  </si>
  <si>
    <t>Share</t>
  </si>
  <si>
    <t>Capital</t>
  </si>
  <si>
    <t>Retained</t>
  </si>
  <si>
    <t>Profits</t>
  </si>
  <si>
    <t>No of ordinary shares ('000 )</t>
  </si>
  <si>
    <t>Operating profit before working capital changes</t>
  </si>
  <si>
    <t>UNUSUAL ITEMS DUE TO THE NATURE, SIZE OR INCIDENCE</t>
  </si>
  <si>
    <t>AUDITORS' REPORT ON PRECEDING FINANCIAL STATEMENTS</t>
  </si>
  <si>
    <t>ISSUANCE OR REPAYMENT OF DEBT AND EQUITY SECURITIES</t>
  </si>
  <si>
    <t>PART B: ADDITIONAL INFORMATION REQUIRED BY THE LISTING REQUIREMENTS OF BURSA SECURITIES</t>
  </si>
  <si>
    <t>REVIEW OF PERFORMANCE</t>
  </si>
  <si>
    <t>Note</t>
  </si>
  <si>
    <t>Revaluation</t>
  </si>
  <si>
    <t>Elimination</t>
  </si>
  <si>
    <t>Estimated share issue expenses</t>
  </si>
  <si>
    <t>CASH FLOWS FROM OPERATING ACTIVITIES</t>
  </si>
  <si>
    <t>VARIANCES FROM PROFIT FORECAST OR PROFIT GUARANTEE</t>
  </si>
  <si>
    <t>Consolidated</t>
  </si>
  <si>
    <t>HSIAO CHIH JEN</t>
  </si>
  <si>
    <t>Managing Director</t>
  </si>
  <si>
    <t>Proposed Utilisation</t>
  </si>
  <si>
    <t>Balance</t>
  </si>
  <si>
    <t>Utilised to date</t>
  </si>
  <si>
    <t xml:space="preserve">UNAUDITED CONDENSED CONSOLIDATED CASH FLOW STATEMENT </t>
  </si>
  <si>
    <t>There were no changes in the composition of the Group, including business combinations, acquisition or disposal of subsidiaries and long term investments, restructuring and discontinuing operations during the quarter.</t>
  </si>
  <si>
    <t>There were no material events subsequent to the end of the quarter that have not been reflected in the financial statements for the quarter.</t>
  </si>
  <si>
    <t xml:space="preserve">Basic </t>
  </si>
  <si>
    <t>Diluted</t>
  </si>
  <si>
    <t>Premium</t>
  </si>
  <si>
    <t>Public Issue</t>
  </si>
  <si>
    <t>TO-DATE</t>
  </si>
  <si>
    <t>PERIOD TO-DATE</t>
  </si>
  <si>
    <t>Fixed Deposit with licensed bank</t>
  </si>
  <si>
    <t>As at todate, the Company is still in the process of preparing plans for amalgamation of 2 lots for final title status.</t>
  </si>
  <si>
    <t>Increase in trade and other payables</t>
  </si>
  <si>
    <t>Net cash generated from financing activities</t>
  </si>
  <si>
    <t>A14</t>
  </si>
  <si>
    <t>SIGNIFICANT RELATED PARTY TRANSACTIONS</t>
  </si>
  <si>
    <t>Sales to Sun New Stainless Steel Industry Ltd.</t>
  </si>
  <si>
    <t>Sales to Ni Hsin International Trade (Shanghai) Co. Ltd.</t>
  </si>
  <si>
    <t>Sales to Everpro Sdn. Bhd.</t>
  </si>
  <si>
    <t>Purchases from Sun New Stainless Steel Industry Ltd.</t>
  </si>
  <si>
    <t>All borrowings are denominated in Malaysia Ringgit.</t>
  </si>
  <si>
    <t>External sales</t>
  </si>
  <si>
    <t>Inter-segment sales</t>
  </si>
  <si>
    <t>Total revenue</t>
  </si>
  <si>
    <t>Results</t>
  </si>
  <si>
    <t>31.12.2005</t>
  </si>
  <si>
    <t>31 DEC 2005</t>
  </si>
  <si>
    <t xml:space="preserve">PART A: EXPLANATORY NOTES PURSUANT TO FRS 134: INTERIM FINANCIAL REPORTING </t>
  </si>
  <si>
    <t>Date: 22 February 2006</t>
  </si>
  <si>
    <t xml:space="preserve">The Cookware Division's revenue is subject to seasonality due to market demand and supply conditions. Historically, demand for the premium cookware and kitchenware generally increases in the second half of the year due mainly to the seasonal nature of consumer spending behaviour in our export markets, where the shopping seasons normally peak in the final quarter of the year during festive periods such as Christmas and New Year. </t>
  </si>
  <si>
    <t>credit facilities granted to NHC</t>
  </si>
  <si>
    <t xml:space="preserve">Corporate guarantee given by the Company to licensed bank for </t>
  </si>
  <si>
    <t>In respect of the current period</t>
  </si>
  <si>
    <t>Malaysian tax</t>
  </si>
  <si>
    <t>Deferred tax</t>
  </si>
  <si>
    <t>Interest expenses</t>
  </si>
  <si>
    <t xml:space="preserve">The current trend into healthy cooking will argur well for the high-end stainless steel cookware industry as high-end cookware is well known for preserving the original flavours and nutrients of the food when cooking. The current trend of induction cooking will also augur well for Group as the Group's cookware are induction capable.  </t>
  </si>
  <si>
    <t>The Group's prospects are summarised as follows:</t>
  </si>
  <si>
    <t>(i)</t>
  </si>
  <si>
    <t>Adoption of induction cooking technology and trend towards higher quality cookware globally</t>
  </si>
  <si>
    <t>(ii)</t>
  </si>
  <si>
    <t>(iii)</t>
  </si>
  <si>
    <t xml:space="preserve">Product diversification </t>
  </si>
  <si>
    <t xml:space="preserve">Expansion of customer base and markets </t>
  </si>
  <si>
    <t>Share issue expenses</t>
  </si>
  <si>
    <t>31.3.2005</t>
  </si>
  <si>
    <t>31.3.2006</t>
  </si>
  <si>
    <t>FOR THE QUARTER ENDED 31 MARCH 2006</t>
  </si>
  <si>
    <t>UNAUDITED CONDENSED CONSOLIDATED BALANCE SHEET AS AT 31 MARCH 2006</t>
  </si>
  <si>
    <t>31 MAR 2006</t>
  </si>
  <si>
    <t>The significant accounting policies adopted are consistent with those of the audited financial statements for the year ended 31 December 2005 except for the adoption of the following new/revised FRS effective for the financial period beginning 1 January 2006:</t>
  </si>
  <si>
    <t>CHANGES IN ACCOUNTING POLICIES</t>
  </si>
  <si>
    <t>FRS 2</t>
  </si>
  <si>
    <t>Share-based Payment</t>
  </si>
  <si>
    <t>Presentation of Financial Statements</t>
  </si>
  <si>
    <t>FRS 102</t>
  </si>
  <si>
    <t>FRS 108</t>
  </si>
  <si>
    <t>Accounting Policies, Changes in Estimates and Errors</t>
  </si>
  <si>
    <t>FRS 110</t>
  </si>
  <si>
    <t>Events after the Balance Sheet Date</t>
  </si>
  <si>
    <t>FRS 116</t>
  </si>
  <si>
    <t>FRS 121</t>
  </si>
  <si>
    <t>The Effects of Changes in Foreign Exchange Rates</t>
  </si>
  <si>
    <t>FRS 127</t>
  </si>
  <si>
    <t>Consolidated and Separate Financial Statements</t>
  </si>
  <si>
    <t>FRS 132</t>
  </si>
  <si>
    <t>FRS 133</t>
  </si>
  <si>
    <t>Earnings Per Share</t>
  </si>
  <si>
    <t>FRS 136</t>
  </si>
  <si>
    <t>Impairment of Assets</t>
  </si>
  <si>
    <t xml:space="preserve">FRS 101 </t>
  </si>
  <si>
    <t>Property, Plant &amp; Equipment</t>
  </si>
  <si>
    <t>Financial Instruments: Disclosure and Presentation</t>
  </si>
  <si>
    <t xml:space="preserve">The same accounting policies and methods of computation are followed in the interim financial statements as compared with the annual financial statement for the year ended 31 December 2005 except as noted under note A2. </t>
  </si>
  <si>
    <t>FRS 2: Share-based Payment</t>
  </si>
  <si>
    <t>This FRS requires an entity to recognise share-based payment transactions in its financial statements, including transactions with employees or other parties to be settled in cash, other assets, or equity instruments of the entity.</t>
  </si>
  <si>
    <t>Decrease in retained earnings</t>
  </si>
  <si>
    <t>1.1.2006</t>
  </si>
  <si>
    <t>Decrease in profit for the period</t>
  </si>
  <si>
    <t>A15</t>
  </si>
  <si>
    <t>A16</t>
  </si>
  <si>
    <t>There were no dividends paid or declared during the current quarter .</t>
  </si>
  <si>
    <t>New/revised FRSs which would be adopted from the financial period beginning 1 January 2007 are:</t>
  </si>
  <si>
    <t>FRS 117</t>
  </si>
  <si>
    <t>FRS 124</t>
  </si>
  <si>
    <t>Leases</t>
  </si>
  <si>
    <t>Related Party Disclosures</t>
  </si>
  <si>
    <t>The adoption of the FRS 102, 108, 110, 116, 121, 127, 132, 133 and 136 does not have a significant financial impact on the Group. The principal effects of the changes in accounting policies resulting from the adoption of the new/revised FRS are discussed below:</t>
  </si>
  <si>
    <t>There were no unusual items affecting the assets, liabilities, equity, net income or cash flows during the current quarter and financial period ended 31 March 2006 except as disclosed in Note A2.</t>
  </si>
  <si>
    <t>CARRYING AMOUNT OF REVALUED ASSETS</t>
  </si>
  <si>
    <t>The valuations of property, plant &amp; equipment have been brought forward without amendment from the financial statements for the year ended 31 December 2005.</t>
  </si>
  <si>
    <t>B14</t>
  </si>
  <si>
    <t>AUTHORISATION FOR ISSUE</t>
  </si>
  <si>
    <t>The interim financial statements were authorised for issue by the Board of Directors in accordance with a resolution of the directors on 24 May 2006.</t>
  </si>
  <si>
    <t>24 May 2006</t>
  </si>
  <si>
    <t>The Group does not have any financial instruments with off balance sheet risk as at 18 May 2006.</t>
  </si>
  <si>
    <t>Save as disclosed below, there were no other borrowings or debt securities in the Group as at 31 March 2006.</t>
  </si>
  <si>
    <t>There was no purchase or disposal of unquoted investment and/or properties during the quarter and the period under review.</t>
  </si>
  <si>
    <t>There was no purchase or disposal of quoted securities during the quarter and the period under review.</t>
  </si>
  <si>
    <t xml:space="preserve">   to equity holders of the parent:</t>
  </si>
  <si>
    <t>Compensation</t>
  </si>
  <si>
    <t xml:space="preserve">Equity </t>
  </si>
  <si>
    <t>At 31 December 2005</t>
  </si>
  <si>
    <t>At 31 December 2005 (restated)</t>
  </si>
  <si>
    <t>Dividend - 2005 Interim</t>
  </si>
  <si>
    <t xml:space="preserve">                 - 2004 Final</t>
  </si>
  <si>
    <t>Effects of adopting:</t>
  </si>
  <si>
    <t>Attributable to equity holders of the parent</t>
  </si>
  <si>
    <t>Total equity</t>
  </si>
  <si>
    <t xml:space="preserve">     land and factory</t>
  </si>
  <si>
    <t xml:space="preserve">Surplus on revaluation on freehold </t>
  </si>
  <si>
    <t>A2(a)</t>
  </si>
  <si>
    <t>At 1 January 2005</t>
  </si>
  <si>
    <t>At 1 January 2006</t>
  </si>
  <si>
    <t>As previously stated</t>
  </si>
  <si>
    <t>Prior year adjustment - effects of</t>
  </si>
  <si>
    <t xml:space="preserve">     adopting FRS 2</t>
  </si>
  <si>
    <t>At 1 January 2006 (restated)</t>
  </si>
  <si>
    <t>At 31 March 2006</t>
  </si>
  <si>
    <t>ASSETS</t>
  </si>
  <si>
    <t>Current assets</t>
  </si>
  <si>
    <t>TOTAL ASSETS</t>
  </si>
  <si>
    <t>EQUITY AND LIABILITIES</t>
  </si>
  <si>
    <t>Equity attributable to equity holders of the parent</t>
  </si>
  <si>
    <t>Share premium</t>
  </si>
  <si>
    <t>Other reserves</t>
  </si>
  <si>
    <t>Non-current asset</t>
  </si>
  <si>
    <t>Non-current liability</t>
  </si>
  <si>
    <t>Total liabilities</t>
  </si>
  <si>
    <t>Current liabilities</t>
  </si>
  <si>
    <t>Unallocated corporate expenses</t>
  </si>
  <si>
    <t>Save as disclosed below, the Company is not aware of any other contingent liabilities as at 31 March 2006:</t>
  </si>
  <si>
    <t>The effective tax rate of the Group is higher than the statutory tax rate mainly due to the loss of one of the subsidiaries which cannot be set off against taxable profit made by another subsidiary, and certain expenses which are not deductible for tax purposes.</t>
  </si>
  <si>
    <t>Segment results</t>
  </si>
  <si>
    <t>The interim financial statements should be read in conjunction with the audited financial statements for the year ended 31 December 2005. These explanatory notes attached to the interim financial statements provide an explanation of events and transactions that are significant to an understanding of the changes in the financial position and performance of the Group since the year ended 31 December 2005.</t>
  </si>
  <si>
    <t>Bank overdraft - secured</t>
  </si>
  <si>
    <t>Income tax expense</t>
  </si>
  <si>
    <t>The Company raised RM7,429,950 from the public issue and utilisation of proceeds as at 18 May 2006  (the latest practicable date not earlier than seven (7) days from the date of issue of this report) are as follows :-</t>
  </si>
  <si>
    <t>Preceding Quarter</t>
  </si>
  <si>
    <t>Current Quarter</t>
  </si>
  <si>
    <t>PBT</t>
  </si>
  <si>
    <t>COMPARISON WITH IMMEDIATE PRECEDING QUARTER'S RESULTS</t>
  </si>
  <si>
    <t>The Cookware Division's revenue is subject to seasonality due to market demand and supply conditions. Historically, demand for the premium cookware and kitchenware generally increases in the second half of the year due mainly to the seasonal nature of consumer spending behaviour in our export markets, where the shopping seasons normally peak in the final quarter of the year during festive periods such as Christmas and New Year.  Hence, the first and second quarters of the year are the low seasons for the NHR Group as demand falls.  Meanwhile, operating costs would be incurred as the Group gears up production of parts and semi-finished goods to meet the increase in demand in the second half of the year.</t>
  </si>
  <si>
    <t>On 27 January 2006 and 6 February 2006, the SC and the Ministry of International Trade and Industry ("MITI") respectively approved an extension until 28 July 2006 for the temporary placement of 39,350,000 Offer Shares with DB (Malaysia) Nominee (Asing) Sdn. Bhd.. These offer shares are the balance of the unsubscribed portion of the shares offered for sale to Bumiputera investors as part of the Company's initial public offering.</t>
  </si>
  <si>
    <t>Bank overdraft (included within short term borrowings in Note B8)</t>
  </si>
  <si>
    <t xml:space="preserve">Earnings per share (sen) attributable </t>
  </si>
  <si>
    <t>Significant related party transactions which involve the directors and/or substantial shareholders of the Group for the financial period ended 31 March 2006 are as follows:</t>
  </si>
  <si>
    <t>ended</t>
  </si>
  <si>
    <t>Bills payable</t>
  </si>
  <si>
    <t xml:space="preserve">Net Assets per share attributable to equity </t>
  </si>
  <si>
    <t>TOTAL EQUITY AND LIABILITIES</t>
  </si>
  <si>
    <t>holders of the parent (RM)</t>
  </si>
  <si>
    <t>On 20 March 2006, the Company has appointed Avenue Securities Sdn. Bhd. as a placement agent for the unsubscribed portion of the shares offered for sale to Bumiputera investors.</t>
  </si>
  <si>
    <t>Net cash used in operating activities</t>
  </si>
  <si>
    <t>Individual</t>
  </si>
  <si>
    <t>Quarter</t>
  </si>
  <si>
    <t>Cumulative</t>
  </si>
  <si>
    <t>Cumulatve</t>
  </si>
  <si>
    <t>FRS 116: Property, Plant &amp; Equipment</t>
  </si>
  <si>
    <t>FRS 116 requires the review of the residual value and remaining useful life of each item of property, plant and equipment at least at each financial year-end. The Group shall revise the residual value and the estimated useful lives of certain property, plant and equipment with the effect from 1 January 2006. The revisions will be accounted for as change of accounting estimates.</t>
  </si>
  <si>
    <t>The Company operates an equity-settled, share-based compensation plan for the employees of the Group, the Ni Hsin Resources Berhad Employee Share Options Scheme (ESOS). Prior 1 January 2006, no compensation was recognised in profit or loss for the share options granted. With the adoption of FRS 2, the compensation expense relating to share options is recognised in profit or loss over the vesting periods of the grants with a corresponding increase in equity. The total amount to be recognised as compensation expense is determined by reference to the fair value of the share options at the date of the grant and the number of share options to be vested by vesting date. The fair value of the share option is computed using a Black-Scholes model. At every balance sheet date, the Group revises its estimates of the number of share options that are expected to vest by the vesting date. Any revision of this estimate is included in profit or loss and a corresponding adjustment to equity over the remaining vesting period.</t>
  </si>
  <si>
    <t xml:space="preserve">For the quarter ended 31 March 2006, the Group recorded revenue of approximately RM7.21 million and profit before taxation ("PBT") of approximately RM0.12 million. </t>
  </si>
  <si>
    <r>
      <t>The interim financial statements are unaudited and have been prepared in accordance with Financial Reporting Standard (FRS) 134</t>
    </r>
    <r>
      <rPr>
        <sz val="10"/>
        <rFont val="Times New Roman"/>
        <family val="1"/>
      </rPr>
      <t xml:space="preserve">: Interim Financial Reporting issued by the Malaysian Accounting Standards Board (“MASB”) and paragraph 9.22 of the Listing Requirements of Bursa Securities. </t>
    </r>
  </si>
</sst>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00"/>
    <numFmt numFmtId="187" formatCode="#,##0.00&quot;   &quot;;[Red]\-#,##0.00&quot;   &quot;"/>
    <numFmt numFmtId="188" formatCode="0.00\ ;\(0.00\)"/>
    <numFmt numFmtId="189" formatCode="#,##0&quot;   &quot;;\-#,##0&quot;   &quot;"/>
    <numFmt numFmtId="190" formatCode="#,##0.0"/>
    <numFmt numFmtId="191" formatCode="_-* #,##0.0\ _$_-;\-* #,##0.0\ _$_-;_-* &quot;-&quot;??\ _$_-;_-@_-"/>
    <numFmt numFmtId="192" formatCode="_-* #,##0\ _$_-;\-* #,##0\ _$_-;_-* &quot;-&quot;??\ _$_-;_-@_-"/>
    <numFmt numFmtId="193" formatCode="d\-mmm\-yyyy"/>
    <numFmt numFmtId="194" formatCode="mmm\-yyyy"/>
    <numFmt numFmtId="195" formatCode="_(* #,##0_);_(* \(#,##0\);_(* &quot;-&quot;??_);_(@_)"/>
    <numFmt numFmtId="196" formatCode="_(* #,##0.0_);_(* \(#,##0.0\);_(* &quot;-&quot;??_);_(@_)"/>
    <numFmt numFmtId="197" formatCode="[$-409]dddd\,\ mmmm\ dd\,\ yyyy"/>
    <numFmt numFmtId="198" formatCode="#,##0.000"/>
    <numFmt numFmtId="199" formatCode="&quot;RM&quot;#,##0;\-&quot;RM&quot;#,##0"/>
    <numFmt numFmtId="200" formatCode="&quot;RM&quot;#,##0;[Red]\-&quot;RM&quot;#,##0"/>
    <numFmt numFmtId="201" formatCode="&quot;RM&quot;#,##0.00;\-&quot;RM&quot;#,##0.00"/>
    <numFmt numFmtId="202" formatCode="&quot;RM&quot;#,##0.00;[Red]\-&quot;RM&quot;#,##0.00"/>
    <numFmt numFmtId="203" formatCode="_-&quot;RM&quot;* #,##0_-;\-&quot;RM&quot;* #,##0_-;_-&quot;RM&quot;* &quot;-&quot;_-;_-@_-"/>
    <numFmt numFmtId="204" formatCode="_-&quot;RM&quot;* #,##0.00_-;\-&quot;RM&quot;* #,##0.00_-;_-&quot;RM&quot;* &quot;-&quot;??_-;_-@_-"/>
    <numFmt numFmtId="205" formatCode="&quot;RM&quot;#,##0_);\(&quot;RM&quot;#,##0\)"/>
    <numFmt numFmtId="206" formatCode="&quot;RM&quot;#,##0_);[Red]\(&quot;RM&quot;#,##0\)"/>
    <numFmt numFmtId="207" formatCode="&quot;RM&quot;#,##0.00_);\(&quot;RM&quot;#,##0.00\)"/>
    <numFmt numFmtId="208" formatCode="&quot;RM&quot;#,##0.00_);[Red]\(&quot;RM&quot;#,##0.00\)"/>
    <numFmt numFmtId="209" formatCode="_(&quot;RM&quot;* #,##0_);_(&quot;RM&quot;* \(#,##0\);_(&quot;RM&quot;* &quot;-&quot;_);_(@_)"/>
    <numFmt numFmtId="210" formatCode="_(&quot;RM&quot;* #,##0.00_);_(&quot;RM&quot;* \(#,##0.00\);_(&quot;RM&quot;* &quot;-&quot;??_);_(@_)"/>
    <numFmt numFmtId="211" formatCode="d/mmm/yy"/>
    <numFmt numFmtId="212" formatCode="_-* #,##0_-;\-* #,##0_-;_-* &quot;-&quot;??_-;_-@_-"/>
    <numFmt numFmtId="213" formatCode="0_);\(0\)"/>
    <numFmt numFmtId="214" formatCode="&quot;Yes&quot;;&quot;Yes&quot;;&quot;No&quot;"/>
    <numFmt numFmtId="215" formatCode="&quot;True&quot;;&quot;True&quot;;&quot;False&quot;"/>
    <numFmt numFmtId="216" formatCode="&quot;On&quot;;&quot;On&quot;;&quot;Off&quot;"/>
    <numFmt numFmtId="217" formatCode="_(* #,##0.0_);_(* \(#,##0.0\);_(* &quot;-&quot;_);_(@_)"/>
    <numFmt numFmtId="218" formatCode="_(* #,##0.00_);_(* \(#,##0.00\);_(* &quot;-&quot;_);_(@_)"/>
    <numFmt numFmtId="219" formatCode="_(* #,##0.000_);_(* \(#,##0.000\);_(* &quot;-&quot;_);_(@_)"/>
    <numFmt numFmtId="220" formatCode="_(* #,##0.0000_);_(* \(#,##0.0000\);_(* &quot;-&quot;_);_(@_)"/>
  </numFmts>
  <fonts count="16">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36"/>
      <name val="Arial"/>
      <family val="0"/>
    </font>
    <font>
      <sz val="10"/>
      <name val="Times New Roman"/>
      <family val="1"/>
    </font>
    <font>
      <b/>
      <sz val="18"/>
      <name val="Arial"/>
      <family val="2"/>
    </font>
    <font>
      <sz val="12"/>
      <name val="Arial"/>
      <family val="2"/>
    </font>
    <font>
      <sz val="16"/>
      <name val="Arial"/>
      <family val="2"/>
    </font>
    <font>
      <sz val="14"/>
      <name val="Arial"/>
      <family val="2"/>
    </font>
    <font>
      <b/>
      <sz val="14"/>
      <name val="Arial"/>
      <family val="2"/>
    </font>
    <font>
      <b/>
      <sz val="10"/>
      <name val="Times New Roman"/>
      <family val="1"/>
    </font>
    <font>
      <b/>
      <u val="single"/>
      <sz val="10"/>
      <name val="Times New Roman"/>
      <family val="1"/>
    </font>
    <font>
      <b/>
      <sz val="12"/>
      <name val="Times New Roman"/>
      <family val="1"/>
    </font>
    <font>
      <b/>
      <sz val="10"/>
      <color indexed="10"/>
      <name val="Times New Roman"/>
      <family val="1"/>
    </font>
  </fonts>
  <fills count="2">
    <fill>
      <patternFill/>
    </fill>
    <fill>
      <patternFill patternType="gray125"/>
    </fill>
  </fills>
  <borders count="9">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double"/>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color indexed="63"/>
      </bottom>
    </border>
  </borders>
  <cellStyleXfs count="23">
    <xf numFmtId="3"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52">
    <xf numFmtId="3" fontId="0" fillId="0" borderId="0" xfId="0" applyAlignment="1">
      <alignment/>
    </xf>
    <xf numFmtId="0" fontId="0" fillId="0" borderId="0" xfId="21">
      <alignment/>
      <protection/>
    </xf>
    <xf numFmtId="0" fontId="7" fillId="0" borderId="0" xfId="21" applyFont="1" applyAlignment="1">
      <alignment horizontal="left"/>
      <protection/>
    </xf>
    <xf numFmtId="0" fontId="8" fillId="0" borderId="0" xfId="21" applyFont="1" applyAlignment="1">
      <alignment horizontal="left"/>
      <protection/>
    </xf>
    <xf numFmtId="0" fontId="9" fillId="0" borderId="0" xfId="21" applyFont="1" applyAlignment="1">
      <alignment horizontal="left"/>
      <protection/>
    </xf>
    <xf numFmtId="0" fontId="10" fillId="0" borderId="0" xfId="21" applyFont="1">
      <alignment/>
      <protection/>
    </xf>
    <xf numFmtId="0" fontId="11" fillId="0" borderId="0" xfId="21" applyFont="1">
      <alignment/>
      <protection/>
    </xf>
    <xf numFmtId="15" fontId="11" fillId="0" borderId="0" xfId="21" applyNumberFormat="1" applyFont="1" quotePrefix="1">
      <alignment/>
      <protection/>
    </xf>
    <xf numFmtId="3" fontId="6" fillId="0" borderId="0" xfId="0" applyFont="1" applyBorder="1" applyAlignment="1">
      <alignment/>
    </xf>
    <xf numFmtId="3" fontId="12" fillId="0" borderId="0" xfId="0" applyFont="1" applyBorder="1" applyAlignment="1">
      <alignment horizontal="center"/>
    </xf>
    <xf numFmtId="3" fontId="12" fillId="0" borderId="0" xfId="0" applyFont="1" applyBorder="1" applyAlignment="1">
      <alignment/>
    </xf>
    <xf numFmtId="3" fontId="12" fillId="0" borderId="0" xfId="0" applyFont="1" applyFill="1" applyBorder="1" applyAlignment="1">
      <alignment horizontal="center"/>
    </xf>
    <xf numFmtId="3" fontId="6" fillId="0" borderId="0" xfId="0" applyFont="1" applyFill="1" applyBorder="1" applyAlignment="1">
      <alignment/>
    </xf>
    <xf numFmtId="3" fontId="6" fillId="0" borderId="0" xfId="0" applyFont="1" applyFill="1" applyBorder="1" applyAlignment="1">
      <alignment horizontal="center"/>
    </xf>
    <xf numFmtId="41" fontId="6" fillId="0" borderId="0" xfId="0" applyNumberFormat="1" applyFont="1" applyBorder="1" applyAlignment="1">
      <alignment horizontal="center"/>
    </xf>
    <xf numFmtId="3" fontId="6" fillId="0" borderId="0" xfId="0" applyFont="1" applyFill="1" applyBorder="1" applyAlignment="1">
      <alignment horizontal="right"/>
    </xf>
    <xf numFmtId="15" fontId="12" fillId="0" borderId="0" xfId="0" applyNumberFormat="1" applyFont="1" applyAlignment="1">
      <alignment horizontal="center"/>
    </xf>
    <xf numFmtId="41" fontId="6" fillId="0" borderId="0" xfId="0" applyNumberFormat="1" applyFont="1" applyBorder="1" applyAlignment="1">
      <alignment/>
    </xf>
    <xf numFmtId="188" fontId="6" fillId="0" borderId="0" xfId="0" applyNumberFormat="1" applyFont="1" applyBorder="1" applyAlignment="1">
      <alignment/>
    </xf>
    <xf numFmtId="41" fontId="6" fillId="0" borderId="0" xfId="0" applyNumberFormat="1" applyFont="1" applyBorder="1" applyAlignment="1">
      <alignment horizontal="right"/>
    </xf>
    <xf numFmtId="41" fontId="12" fillId="0" borderId="1" xfId="0" applyNumberFormat="1" applyFont="1" applyBorder="1" applyAlignment="1">
      <alignment horizontal="center"/>
    </xf>
    <xf numFmtId="41" fontId="6" fillId="0" borderId="0" xfId="0" applyNumberFormat="1" applyFont="1" applyFill="1" applyBorder="1" applyAlignment="1">
      <alignment horizontal="center"/>
    </xf>
    <xf numFmtId="3" fontId="12" fillId="0" borderId="0" xfId="0" applyFont="1" applyFill="1" applyBorder="1" applyAlignment="1">
      <alignment/>
    </xf>
    <xf numFmtId="3" fontId="13" fillId="0" borderId="0" xfId="0" applyFont="1" applyFill="1" applyBorder="1" applyAlignment="1">
      <alignment/>
    </xf>
    <xf numFmtId="3" fontId="6" fillId="0" borderId="0" xfId="15" applyFont="1" applyFill="1" applyBorder="1" applyAlignment="1">
      <alignment/>
    </xf>
    <xf numFmtId="3" fontId="6" fillId="0" borderId="0" xfId="15" applyFont="1" applyFill="1" applyBorder="1" applyAlignment="1">
      <alignment horizontal="center"/>
    </xf>
    <xf numFmtId="3" fontId="12" fillId="0" borderId="0" xfId="0" applyFont="1" applyFill="1" applyAlignment="1">
      <alignment/>
    </xf>
    <xf numFmtId="3" fontId="6" fillId="0" borderId="0" xfId="0" applyNumberFormat="1" applyFont="1" applyFill="1" applyBorder="1" applyAlignment="1">
      <alignment/>
    </xf>
    <xf numFmtId="3" fontId="12" fillId="0" borderId="0" xfId="0" applyNumberFormat="1" applyFont="1" applyFill="1" applyBorder="1" applyAlignment="1">
      <alignment/>
    </xf>
    <xf numFmtId="3" fontId="6" fillId="0" borderId="0" xfId="0" applyFont="1" applyFill="1" applyBorder="1" applyAlignment="1">
      <alignment horizontal="center" vertical="top"/>
    </xf>
    <xf numFmtId="3" fontId="12" fillId="0" borderId="0" xfId="0" applyFont="1" applyFill="1" applyBorder="1" applyAlignment="1">
      <alignment horizontal="center" vertical="top"/>
    </xf>
    <xf numFmtId="3" fontId="6" fillId="0" borderId="0" xfId="0" applyFont="1" applyFill="1" applyAlignment="1">
      <alignment horizontal="justify" vertical="top"/>
    </xf>
    <xf numFmtId="3" fontId="6" fillId="0" borderId="0" xfId="0" applyFont="1" applyFill="1" applyBorder="1" applyAlignment="1">
      <alignment horizontal="justify" vertical="top" wrapText="1"/>
    </xf>
    <xf numFmtId="3" fontId="12" fillId="0" borderId="0" xfId="0" applyFont="1" applyFill="1" applyBorder="1" applyAlignment="1">
      <alignment horizontal="justify"/>
    </xf>
    <xf numFmtId="3" fontId="12" fillId="0" borderId="0" xfId="0" applyFont="1" applyFill="1" applyBorder="1" applyAlignment="1">
      <alignment horizontal="right"/>
    </xf>
    <xf numFmtId="3" fontId="6" fillId="0" borderId="0" xfId="0" applyFont="1" applyFill="1" applyBorder="1" applyAlignment="1" quotePrefix="1">
      <alignment horizontal="center"/>
    </xf>
    <xf numFmtId="3" fontId="6" fillId="0" borderId="0" xfId="0" applyFont="1" applyFill="1" applyBorder="1" applyAlignment="1">
      <alignment vertical="top"/>
    </xf>
    <xf numFmtId="3" fontId="12" fillId="0" borderId="0" xfId="0" applyFont="1" applyFill="1" applyAlignment="1">
      <alignment horizontal="justify" vertical="top"/>
    </xf>
    <xf numFmtId="41" fontId="6" fillId="0" borderId="0" xfId="0" applyNumberFormat="1" applyFont="1" applyFill="1" applyBorder="1" applyAlignment="1">
      <alignment/>
    </xf>
    <xf numFmtId="3" fontId="6" fillId="0" borderId="0" xfId="0" applyFont="1" applyFill="1" applyBorder="1" applyAlignment="1">
      <alignment horizontal="justify" vertical="top"/>
    </xf>
    <xf numFmtId="3" fontId="12" fillId="0" borderId="0" xfId="15" applyFont="1" applyFill="1" applyBorder="1" applyAlignment="1">
      <alignment horizontal="right"/>
    </xf>
    <xf numFmtId="41" fontId="6" fillId="0" borderId="0" xfId="15" applyNumberFormat="1" applyFont="1" applyFill="1" applyBorder="1" applyAlignment="1">
      <alignment horizontal="right"/>
    </xf>
    <xf numFmtId="41" fontId="6" fillId="0" borderId="2" xfId="15" applyNumberFormat="1" applyFont="1" applyFill="1" applyBorder="1" applyAlignment="1">
      <alignment horizontal="right"/>
    </xf>
    <xf numFmtId="3" fontId="6" fillId="0" borderId="0" xfId="0" applyFont="1" applyFill="1" applyBorder="1" applyAlignment="1">
      <alignment horizontal="right" vertical="top"/>
    </xf>
    <xf numFmtId="3" fontId="6" fillId="0" borderId="1" xfId="0" applyFont="1" applyFill="1" applyBorder="1" applyAlignment="1">
      <alignment horizontal="right" vertical="top"/>
    </xf>
    <xf numFmtId="3" fontId="12" fillId="0" borderId="0" xfId="0" applyFont="1" applyFill="1" applyBorder="1" applyAlignment="1">
      <alignment horizontal="right" vertical="top"/>
    </xf>
    <xf numFmtId="41" fontId="6" fillId="0" borderId="0" xfId="15" applyNumberFormat="1" applyFont="1" applyFill="1" applyBorder="1" applyAlignment="1">
      <alignment horizontal="center"/>
    </xf>
    <xf numFmtId="41" fontId="6" fillId="0" borderId="0" xfId="15" applyNumberFormat="1" applyFont="1" applyFill="1" applyBorder="1" applyAlignment="1">
      <alignment/>
    </xf>
    <xf numFmtId="41" fontId="6" fillId="0" borderId="0" xfId="0" applyNumberFormat="1" applyFont="1" applyFill="1" applyBorder="1" applyAlignment="1">
      <alignment horizontal="justify" vertical="top"/>
    </xf>
    <xf numFmtId="3" fontId="6" fillId="0" borderId="0" xfId="0" applyFont="1" applyFill="1" applyBorder="1" applyAlignment="1">
      <alignment horizontal="justify"/>
    </xf>
    <xf numFmtId="3" fontId="6" fillId="0" borderId="0" xfId="0" applyFont="1" applyFill="1" applyBorder="1" applyAlignment="1">
      <alignment/>
    </xf>
    <xf numFmtId="3" fontId="12" fillId="0" borderId="0" xfId="0" applyFont="1" applyFill="1" applyBorder="1" applyAlignment="1">
      <alignment horizontal="left"/>
    </xf>
    <xf numFmtId="3" fontId="12" fillId="0" borderId="0" xfId="0" applyFont="1" applyFill="1" applyBorder="1" applyAlignment="1">
      <alignment/>
    </xf>
    <xf numFmtId="3" fontId="13" fillId="0" borderId="0" xfId="0" applyFont="1" applyFill="1" applyBorder="1" applyAlignment="1">
      <alignment/>
    </xf>
    <xf numFmtId="3" fontId="14" fillId="0" borderId="0" xfId="0" applyFont="1" applyFill="1" applyBorder="1" applyAlignment="1">
      <alignment/>
    </xf>
    <xf numFmtId="3" fontId="6" fillId="0" borderId="0" xfId="0" applyFont="1" applyFill="1" applyAlignment="1">
      <alignment/>
    </xf>
    <xf numFmtId="41" fontId="6" fillId="0" borderId="2" xfId="15" applyNumberFormat="1" applyFont="1" applyFill="1" applyBorder="1" applyAlignment="1">
      <alignment horizontal="center"/>
    </xf>
    <xf numFmtId="3" fontId="6" fillId="0" borderId="0" xfId="0" applyFont="1" applyFill="1" applyAlignment="1">
      <alignment horizontal="justify" vertical="top" wrapText="1"/>
    </xf>
    <xf numFmtId="3" fontId="0" fillId="0" borderId="0" xfId="0" applyFill="1" applyAlignment="1">
      <alignment horizontal="justify"/>
    </xf>
    <xf numFmtId="3" fontId="0" fillId="0" borderId="0" xfId="0" applyFont="1" applyFill="1" applyAlignment="1">
      <alignment horizontal="justify" vertical="top" wrapText="1"/>
    </xf>
    <xf numFmtId="3" fontId="6" fillId="0" borderId="0" xfId="0" applyFont="1" applyFill="1" applyAlignment="1">
      <alignment/>
    </xf>
    <xf numFmtId="3" fontId="12" fillId="0" borderId="0" xfId="0" applyFont="1" applyFill="1" applyAlignment="1">
      <alignment/>
    </xf>
    <xf numFmtId="15" fontId="6" fillId="0" borderId="0" xfId="0" applyNumberFormat="1" applyFont="1" applyFill="1" applyAlignment="1" quotePrefix="1">
      <alignment/>
    </xf>
    <xf numFmtId="41" fontId="12" fillId="0" borderId="0" xfId="0" applyNumberFormat="1" applyFont="1" applyFill="1" applyBorder="1" applyAlignment="1">
      <alignment/>
    </xf>
    <xf numFmtId="41" fontId="12" fillId="0" borderId="0" xfId="0" applyNumberFormat="1" applyFont="1" applyFill="1" applyBorder="1" applyAlignment="1">
      <alignment horizontal="center"/>
    </xf>
    <xf numFmtId="41" fontId="6" fillId="0" borderId="3" xfId="0" applyNumberFormat="1" applyFont="1" applyFill="1" applyBorder="1" applyAlignment="1">
      <alignment horizontal="center"/>
    </xf>
    <xf numFmtId="41" fontId="6" fillId="0" borderId="2" xfId="0" applyNumberFormat="1" applyFont="1" applyFill="1" applyBorder="1" applyAlignment="1">
      <alignment horizontal="center"/>
    </xf>
    <xf numFmtId="41" fontId="12" fillId="0" borderId="4" xfId="0" applyNumberFormat="1" applyFont="1" applyFill="1" applyBorder="1" applyAlignment="1">
      <alignment horizontal="center"/>
    </xf>
    <xf numFmtId="41" fontId="12" fillId="0" borderId="1" xfId="0" applyNumberFormat="1" applyFont="1" applyFill="1" applyBorder="1" applyAlignment="1">
      <alignment horizontal="center"/>
    </xf>
    <xf numFmtId="3" fontId="12" fillId="0" borderId="0" xfId="0" applyFont="1" applyFill="1" applyBorder="1" applyAlignment="1" quotePrefix="1">
      <alignment horizontal="right"/>
    </xf>
    <xf numFmtId="41" fontId="6" fillId="0" borderId="4" xfId="15" applyNumberFormat="1" applyFont="1" applyFill="1" applyBorder="1" applyAlignment="1">
      <alignment horizontal="right"/>
    </xf>
    <xf numFmtId="195" fontId="6" fillId="0" borderId="0" xfId="15" applyNumberFormat="1" applyFont="1" applyFill="1" applyBorder="1" applyAlignment="1">
      <alignment horizontal="center" vertical="top"/>
    </xf>
    <xf numFmtId="41" fontId="6" fillId="0" borderId="0" xfId="15" applyNumberFormat="1" applyFont="1" applyFill="1" applyBorder="1" applyAlignment="1">
      <alignment horizontal="right" vertical="top"/>
    </xf>
    <xf numFmtId="41" fontId="6" fillId="0" borderId="0" xfId="15" applyNumberFormat="1" applyFont="1" applyFill="1" applyBorder="1" applyAlignment="1">
      <alignment horizontal="center" vertical="top"/>
    </xf>
    <xf numFmtId="41" fontId="6" fillId="0" borderId="2" xfId="15" applyNumberFormat="1" applyFont="1" applyFill="1" applyBorder="1" applyAlignment="1">
      <alignment horizontal="center" vertical="top"/>
    </xf>
    <xf numFmtId="195" fontId="6" fillId="0" borderId="0" xfId="15" applyNumberFormat="1" applyFont="1" applyFill="1" applyBorder="1" applyAlignment="1">
      <alignment/>
    </xf>
    <xf numFmtId="41" fontId="6" fillId="0" borderId="0" xfId="15" applyNumberFormat="1" applyFont="1" applyFill="1" applyAlignment="1">
      <alignment horizontal="center"/>
    </xf>
    <xf numFmtId="43" fontId="6" fillId="0" borderId="0" xfId="0" applyNumberFormat="1" applyFont="1" applyFill="1" applyBorder="1" applyAlignment="1">
      <alignment horizontal="center"/>
    </xf>
    <xf numFmtId="43" fontId="6" fillId="0" borderId="0" xfId="0" applyNumberFormat="1" applyFont="1" applyFill="1" applyBorder="1" applyAlignment="1">
      <alignment horizontal="right"/>
    </xf>
    <xf numFmtId="43" fontId="6" fillId="0" borderId="0" xfId="0" applyNumberFormat="1" applyFont="1" applyFill="1" applyBorder="1" applyAlignment="1">
      <alignment/>
    </xf>
    <xf numFmtId="15" fontId="12" fillId="0" borderId="0" xfId="0" applyNumberFormat="1" applyFont="1" applyFill="1" applyBorder="1" applyAlignment="1" quotePrefix="1">
      <alignment horizontal="center"/>
    </xf>
    <xf numFmtId="0" fontId="6" fillId="0" borderId="0" xfId="0" applyNumberFormat="1" applyFont="1" applyFill="1" applyBorder="1" applyAlignment="1">
      <alignment horizontal="justify" vertical="top" wrapText="1"/>
    </xf>
    <xf numFmtId="0" fontId="12" fillId="0" borderId="0" xfId="0" applyNumberFormat="1" applyFont="1" applyFill="1" applyBorder="1" applyAlignment="1">
      <alignment horizontal="left" vertical="top"/>
    </xf>
    <xf numFmtId="0" fontId="12" fillId="0" borderId="0" xfId="0" applyNumberFormat="1" applyFont="1" applyFill="1" applyBorder="1" applyAlignment="1">
      <alignment horizontal="justify" vertical="top" wrapText="1"/>
    </xf>
    <xf numFmtId="41" fontId="6" fillId="0" borderId="0" xfId="0" applyNumberFormat="1" applyFont="1" applyFill="1" applyBorder="1" applyAlignment="1">
      <alignment horizontal="right" vertical="top" wrapText="1"/>
    </xf>
    <xf numFmtId="41" fontId="6" fillId="0" borderId="5" xfId="0" applyNumberFormat="1" applyFont="1" applyFill="1" applyBorder="1" applyAlignment="1">
      <alignment horizontal="right" vertical="top" wrapText="1"/>
    </xf>
    <xf numFmtId="0" fontId="12" fillId="0" borderId="0" xfId="0" applyNumberFormat="1" applyFont="1" applyFill="1" applyBorder="1" applyAlignment="1">
      <alignment horizontal="right" vertical="top" wrapText="1"/>
    </xf>
    <xf numFmtId="41" fontId="6" fillId="0" borderId="5" xfId="15" applyNumberFormat="1" applyFont="1" applyFill="1" applyBorder="1" applyAlignment="1">
      <alignment horizontal="center"/>
    </xf>
    <xf numFmtId="3" fontId="12" fillId="0" borderId="0" xfId="0" applyFont="1" applyAlignment="1">
      <alignment horizontal="right"/>
    </xf>
    <xf numFmtId="15" fontId="12" fillId="0" borderId="0" xfId="0" applyNumberFormat="1" applyFont="1" applyAlignment="1">
      <alignment horizontal="right"/>
    </xf>
    <xf numFmtId="41" fontId="6" fillId="0" borderId="2" xfId="0" applyNumberFormat="1" applyFont="1" applyBorder="1" applyAlignment="1">
      <alignment horizontal="center"/>
    </xf>
    <xf numFmtId="3" fontId="15" fillId="0" borderId="0" xfId="0" applyFont="1" applyFill="1" applyBorder="1" applyAlignment="1">
      <alignment/>
    </xf>
    <xf numFmtId="3" fontId="12" fillId="0" borderId="0" xfId="0" applyFont="1" applyBorder="1" applyAlignment="1">
      <alignment horizontal="right"/>
    </xf>
    <xf numFmtId="3" fontId="6" fillId="0" borderId="0" xfId="0" applyFont="1" applyFill="1" applyBorder="1" applyAlignment="1" quotePrefix="1">
      <alignment/>
    </xf>
    <xf numFmtId="3" fontId="6" fillId="0" borderId="0" xfId="0" applyFont="1" applyFill="1" applyBorder="1" applyAlignment="1">
      <alignment horizontal="left" vertical="top" wrapText="1"/>
    </xf>
    <xf numFmtId="3" fontId="6" fillId="0" borderId="0" xfId="0" applyFont="1" applyBorder="1" applyAlignment="1">
      <alignment horizontal="center"/>
    </xf>
    <xf numFmtId="41" fontId="6" fillId="0" borderId="0" xfId="15" applyNumberFormat="1" applyFont="1" applyBorder="1" applyAlignment="1">
      <alignment/>
    </xf>
    <xf numFmtId="41" fontId="6" fillId="0" borderId="2" xfId="0" applyNumberFormat="1" applyFont="1" applyBorder="1" applyAlignment="1">
      <alignment/>
    </xf>
    <xf numFmtId="41" fontId="6" fillId="0" borderId="6" xfId="15" applyNumberFormat="1" applyFont="1" applyFill="1" applyBorder="1" applyAlignment="1">
      <alignment horizontal="right"/>
    </xf>
    <xf numFmtId="41" fontId="6" fillId="0" borderId="7" xfId="15" applyNumberFormat="1" applyFont="1" applyFill="1" applyBorder="1" applyAlignment="1">
      <alignment horizontal="right"/>
    </xf>
    <xf numFmtId="3" fontId="6" fillId="0" borderId="1" xfId="15" applyFont="1" applyFill="1" applyBorder="1" applyAlignment="1">
      <alignment/>
    </xf>
    <xf numFmtId="3" fontId="6" fillId="0" borderId="5" xfId="0" applyFont="1" applyFill="1" applyBorder="1" applyAlignment="1">
      <alignment horizontal="right"/>
    </xf>
    <xf numFmtId="41" fontId="6" fillId="0" borderId="1" xfId="15" applyNumberFormat="1" applyFont="1" applyFill="1" applyBorder="1" applyAlignment="1">
      <alignment horizontal="right"/>
    </xf>
    <xf numFmtId="41" fontId="6" fillId="0" borderId="1" xfId="15" applyNumberFormat="1" applyFont="1" applyFill="1" applyBorder="1" applyAlignment="1">
      <alignment horizontal="center"/>
    </xf>
    <xf numFmtId="41" fontId="6" fillId="0" borderId="5" xfId="15" applyNumberFormat="1" applyFont="1" applyFill="1" applyBorder="1" applyAlignment="1">
      <alignment/>
    </xf>
    <xf numFmtId="41" fontId="6" fillId="0" borderId="5" xfId="15" applyNumberFormat="1" applyFont="1" applyFill="1" applyBorder="1" applyAlignment="1">
      <alignment horizontal="right"/>
    </xf>
    <xf numFmtId="41" fontId="6" fillId="0" borderId="0" xfId="0" applyNumberFormat="1" applyFont="1" applyFill="1" applyBorder="1" applyAlignment="1">
      <alignment horizontal="right"/>
    </xf>
    <xf numFmtId="41" fontId="6" fillId="0" borderId="8" xfId="15" applyNumberFormat="1" applyFont="1" applyFill="1" applyBorder="1" applyAlignment="1">
      <alignment horizontal="right"/>
    </xf>
    <xf numFmtId="41" fontId="6" fillId="0" borderId="1" xfId="0" applyNumberFormat="1" applyFont="1" applyFill="1" applyBorder="1" applyAlignment="1">
      <alignment horizontal="right"/>
    </xf>
    <xf numFmtId="41" fontId="6" fillId="0" borderId="8" xfId="15" applyNumberFormat="1" applyFont="1" applyFill="1" applyBorder="1" applyAlignment="1">
      <alignment horizontal="center"/>
    </xf>
    <xf numFmtId="218" fontId="6" fillId="0" borderId="0" xfId="0" applyNumberFormat="1" applyFont="1" applyFill="1" applyBorder="1" applyAlignment="1">
      <alignment horizontal="right"/>
    </xf>
    <xf numFmtId="219" fontId="6" fillId="0" borderId="0" xfId="0" applyNumberFormat="1" applyFont="1" applyFill="1" applyBorder="1" applyAlignment="1">
      <alignment horizontal="right"/>
    </xf>
    <xf numFmtId="41" fontId="6" fillId="0" borderId="2" xfId="15" applyNumberFormat="1" applyFont="1" applyFill="1" applyBorder="1" applyAlignment="1">
      <alignment horizontal="right" vertical="top"/>
    </xf>
    <xf numFmtId="41" fontId="6" fillId="0" borderId="0" xfId="15" applyNumberFormat="1" applyFont="1" applyFill="1" applyAlignment="1">
      <alignment horizontal="right"/>
    </xf>
    <xf numFmtId="41" fontId="6" fillId="0" borderId="0" xfId="0" applyNumberFormat="1" applyFont="1" applyFill="1" applyAlignment="1">
      <alignment horizontal="center"/>
    </xf>
    <xf numFmtId="43" fontId="6" fillId="0" borderId="0" xfId="0" applyNumberFormat="1" applyFont="1" applyFill="1" applyAlignment="1">
      <alignment horizontal="right"/>
    </xf>
    <xf numFmtId="41" fontId="12" fillId="0" borderId="0" xfId="0" applyNumberFormat="1" applyFont="1" applyFill="1" applyBorder="1" applyAlignment="1">
      <alignment horizontal="right"/>
    </xf>
    <xf numFmtId="41" fontId="6" fillId="0" borderId="1" xfId="0" applyNumberFormat="1" applyFont="1" applyFill="1" applyBorder="1" applyAlignment="1">
      <alignment/>
    </xf>
    <xf numFmtId="0" fontId="6" fillId="0" borderId="0" xfId="0" applyNumberFormat="1" applyFont="1" applyFill="1" applyBorder="1" applyAlignment="1">
      <alignment vertical="top" wrapText="1"/>
    </xf>
    <xf numFmtId="3" fontId="6" fillId="0" borderId="0" xfId="0" applyFont="1" applyFill="1" applyAlignment="1">
      <alignment horizontal="left" vertical="top" wrapText="1"/>
    </xf>
    <xf numFmtId="37" fontId="6" fillId="0" borderId="0" xfId="0" applyNumberFormat="1" applyFont="1" applyFill="1" applyBorder="1" applyAlignment="1">
      <alignment horizontal="right"/>
    </xf>
    <xf numFmtId="37" fontId="6" fillId="0" borderId="0" xfId="15" applyNumberFormat="1" applyFont="1" applyFill="1" applyBorder="1" applyAlignment="1">
      <alignment horizontal="right"/>
    </xf>
    <xf numFmtId="3" fontId="12" fillId="0" borderId="0" xfId="0" applyFont="1" applyFill="1" applyBorder="1" applyAlignment="1">
      <alignment horizontal="justify" vertical="top" wrapText="1"/>
    </xf>
    <xf numFmtId="3" fontId="12" fillId="0" borderId="0" xfId="0" applyFont="1" applyFill="1" applyBorder="1" applyAlignment="1">
      <alignment horizontal="left" vertical="top" wrapText="1"/>
    </xf>
    <xf numFmtId="218" fontId="6" fillId="0" borderId="0" xfId="15" applyNumberFormat="1" applyFont="1" applyFill="1" applyBorder="1" applyAlignment="1">
      <alignment horizontal="right"/>
    </xf>
    <xf numFmtId="3" fontId="12" fillId="0" borderId="0" xfId="0" applyFont="1" applyFill="1" applyAlignment="1">
      <alignment horizontal="right" wrapText="1"/>
    </xf>
    <xf numFmtId="3" fontId="12" fillId="0" borderId="0" xfId="0" applyFont="1" applyFill="1" applyAlignment="1">
      <alignment horizontal="right"/>
    </xf>
    <xf numFmtId="3" fontId="12" fillId="0" borderId="0" xfId="0" applyFont="1" applyFill="1" applyBorder="1" applyAlignment="1">
      <alignment horizontal="left" vertical="top" wrapText="1"/>
    </xf>
    <xf numFmtId="3" fontId="6" fillId="0" borderId="0" xfId="0" applyFont="1" applyFill="1" applyAlignment="1">
      <alignment horizontal="justify"/>
    </xf>
    <xf numFmtId="3" fontId="12" fillId="0" borderId="0" xfId="0" applyFont="1" applyFill="1" applyBorder="1" applyAlignment="1">
      <alignment horizontal="left"/>
    </xf>
    <xf numFmtId="3" fontId="6" fillId="0" borderId="0" xfId="0" applyFont="1" applyFill="1" applyBorder="1" applyAlignment="1">
      <alignment horizontal="left"/>
    </xf>
    <xf numFmtId="3" fontId="6" fillId="0" borderId="0" xfId="0" applyFont="1" applyFill="1" applyAlignment="1">
      <alignment horizontal="justify" vertical="top" shrinkToFit="1"/>
    </xf>
    <xf numFmtId="3" fontId="12" fillId="0" borderId="0" xfId="0" applyFont="1" applyFill="1" applyBorder="1" applyAlignment="1">
      <alignment horizontal="center"/>
    </xf>
    <xf numFmtId="3" fontId="6" fillId="0" borderId="0" xfId="0" applyFont="1" applyFill="1" applyBorder="1" applyAlignment="1">
      <alignment horizontal="justify" vertical="top" shrinkToFit="1"/>
    </xf>
    <xf numFmtId="3" fontId="6" fillId="0" borderId="0" xfId="0" applyFont="1" applyFill="1" applyBorder="1" applyAlignment="1">
      <alignment horizontal="justify" vertical="top"/>
    </xf>
    <xf numFmtId="3" fontId="12" fillId="0" borderId="0" xfId="0" applyFont="1" applyBorder="1" applyAlignment="1">
      <alignment horizontal="left"/>
    </xf>
    <xf numFmtId="3" fontId="6" fillId="0" borderId="0" xfId="0" applyFont="1" applyBorder="1" applyAlignment="1">
      <alignment horizontal="left"/>
    </xf>
    <xf numFmtId="3" fontId="12" fillId="0" borderId="0" xfId="0" applyFont="1" applyBorder="1" applyAlignment="1">
      <alignment horizontal="center"/>
    </xf>
    <xf numFmtId="3" fontId="6" fillId="0" borderId="0" xfId="0" applyFont="1" applyFill="1" applyBorder="1" applyAlignment="1">
      <alignment horizontal="justify" vertical="top" wrapText="1"/>
    </xf>
    <xf numFmtId="3" fontId="0" fillId="0" borderId="0" xfId="0" applyFill="1" applyAlignment="1">
      <alignment wrapText="1"/>
    </xf>
    <xf numFmtId="0" fontId="6" fillId="0" borderId="0" xfId="0" applyNumberFormat="1" applyFont="1" applyFill="1" applyBorder="1" applyAlignment="1">
      <alignment horizontal="justify" vertical="top" wrapText="1"/>
    </xf>
    <xf numFmtId="0" fontId="12" fillId="0" borderId="0" xfId="0" applyNumberFormat="1" applyFont="1" applyFill="1" applyBorder="1" applyAlignment="1">
      <alignment horizontal="left" vertical="top" wrapText="1"/>
    </xf>
    <xf numFmtId="3" fontId="6" fillId="0" borderId="0" xfId="0" applyFont="1" applyFill="1" applyAlignment="1">
      <alignment horizontal="justify" vertical="top" wrapText="1"/>
    </xf>
    <xf numFmtId="3" fontId="0" fillId="0" borderId="0" xfId="0" applyAlignment="1">
      <alignment horizontal="justify" vertical="top"/>
    </xf>
    <xf numFmtId="0" fontId="6" fillId="0" borderId="0" xfId="0" applyNumberFormat="1" applyFont="1" applyFill="1" applyBorder="1" applyAlignment="1">
      <alignment horizontal="left" vertical="top" wrapText="1"/>
    </xf>
    <xf numFmtId="3" fontId="6" fillId="0" borderId="0" xfId="0" applyFont="1" applyFill="1" applyBorder="1" applyAlignment="1">
      <alignment horizontal="justify"/>
    </xf>
    <xf numFmtId="3" fontId="6" fillId="0" borderId="0" xfId="0" applyFont="1" applyFill="1" applyBorder="1" applyAlignment="1">
      <alignment horizontal="left" vertical="top" wrapText="1"/>
    </xf>
    <xf numFmtId="3" fontId="0" fillId="0" borderId="0" xfId="0" applyAlignment="1">
      <alignment horizontal="justify" vertical="top" wrapText="1"/>
    </xf>
    <xf numFmtId="0" fontId="6" fillId="0" borderId="0" xfId="0" applyNumberFormat="1" applyFont="1" applyFill="1" applyBorder="1" applyAlignment="1">
      <alignment horizontal="left" vertical="top"/>
    </xf>
    <xf numFmtId="3" fontId="6" fillId="0" borderId="0" xfId="0" applyFont="1" applyFill="1" applyBorder="1" applyAlignment="1">
      <alignment vertical="top" wrapText="1"/>
    </xf>
    <xf numFmtId="0" fontId="6" fillId="0" borderId="0" xfId="0" applyNumberFormat="1" applyFont="1" applyFill="1" applyBorder="1" applyAlignment="1">
      <alignment horizontal="justify" vertical="top"/>
    </xf>
    <xf numFmtId="3" fontId="6" fillId="0" borderId="0" xfId="0" applyFont="1" applyFill="1" applyAlignment="1">
      <alignment horizontal="justify" vertical="top"/>
    </xf>
  </cellXfs>
  <cellStyles count="9">
    <cellStyle name="Normal" xfId="0"/>
    <cellStyle name="Comma" xfId="15"/>
    <cellStyle name="Comma [0]" xfId="16"/>
    <cellStyle name="Currency" xfId="17"/>
    <cellStyle name="Currency [0]" xfId="18"/>
    <cellStyle name="Followed Hyperlink" xfId="19"/>
    <cellStyle name="Hyperlink" xfId="20"/>
    <cellStyle name="Normal_Book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FF9900"/>
      <rgbColor rgb="00CC00FF"/>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CCECFF"/>
      <rgbColor rgb="00E0FFE0"/>
      <rgbColor rgb="00FFFF99"/>
      <rgbColor rgb="00A6CAF0"/>
      <rgbColor rgb="00FFCCFF"/>
      <rgbColor rgb="00CCCCFF"/>
      <rgbColor rgb="00FFCC99"/>
      <rgbColor rgb="002A6FF9"/>
      <rgbColor rgb="003FB8CD"/>
      <rgbColor rgb="00FFCC00"/>
      <rgbColor rgb="00FFE1FF"/>
      <rgbColor rgb="00CC99FF"/>
      <rgbColor rgb="00A0627A"/>
      <rgbColor rgb="00624FAC"/>
      <rgbColor rgb="00969696"/>
      <rgbColor rgb="001D2FBE"/>
      <rgbColor rgb="0099FF99"/>
      <rgbColor rgb="00004500"/>
      <rgbColor rgb="00453E01"/>
      <rgbColor rgb="006A2813"/>
      <rgbColor rgb="00CC99FF"/>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114300</xdr:rowOff>
    </xdr:from>
    <xdr:to>
      <xdr:col>2</xdr:col>
      <xdr:colOff>0</xdr:colOff>
      <xdr:row>7</xdr:row>
      <xdr:rowOff>123825</xdr:rowOff>
    </xdr:to>
    <xdr:pic>
      <xdr:nvPicPr>
        <xdr:cNvPr id="1" name="Picture 2"/>
        <xdr:cNvPicPr preferRelativeResize="1">
          <a:picLocks noChangeAspect="1"/>
        </xdr:cNvPicPr>
      </xdr:nvPicPr>
      <xdr:blipFill>
        <a:blip r:embed="rId1"/>
        <a:stretch>
          <a:fillRect/>
        </a:stretch>
      </xdr:blipFill>
      <xdr:spPr>
        <a:xfrm>
          <a:off x="666750" y="114300"/>
          <a:ext cx="923925" cy="1143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8</xdr:row>
      <xdr:rowOff>76200</xdr:rowOff>
    </xdr:from>
    <xdr:to>
      <xdr:col>5</xdr:col>
      <xdr:colOff>742950</xdr:colOff>
      <xdr:row>8</xdr:row>
      <xdr:rowOff>76200</xdr:rowOff>
    </xdr:to>
    <xdr:sp>
      <xdr:nvSpPr>
        <xdr:cNvPr id="1" name="Line 3"/>
        <xdr:cNvSpPr>
          <a:spLocks/>
        </xdr:cNvSpPr>
      </xdr:nvSpPr>
      <xdr:spPr>
        <a:xfrm flipH="1">
          <a:off x="2400300" y="1371600"/>
          <a:ext cx="1533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238125</xdr:colOff>
      <xdr:row>8</xdr:row>
      <xdr:rowOff>95250</xdr:rowOff>
    </xdr:from>
    <xdr:to>
      <xdr:col>9</xdr:col>
      <xdr:colOff>876300</xdr:colOff>
      <xdr:row>8</xdr:row>
      <xdr:rowOff>95250</xdr:rowOff>
    </xdr:to>
    <xdr:sp>
      <xdr:nvSpPr>
        <xdr:cNvPr id="2" name="Line 5"/>
        <xdr:cNvSpPr>
          <a:spLocks/>
        </xdr:cNvSpPr>
      </xdr:nvSpPr>
      <xdr:spPr>
        <a:xfrm>
          <a:off x="6200775" y="1390650"/>
          <a:ext cx="1562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9</xdr:row>
      <xdr:rowOff>95250</xdr:rowOff>
    </xdr:from>
    <xdr:to>
      <xdr:col>5</xdr:col>
      <xdr:colOff>885825</xdr:colOff>
      <xdr:row>9</xdr:row>
      <xdr:rowOff>95250</xdr:rowOff>
    </xdr:to>
    <xdr:sp>
      <xdr:nvSpPr>
        <xdr:cNvPr id="3" name="Line 6"/>
        <xdr:cNvSpPr>
          <a:spLocks/>
        </xdr:cNvSpPr>
      </xdr:nvSpPr>
      <xdr:spPr>
        <a:xfrm flipH="1">
          <a:off x="3295650" y="1552575"/>
          <a:ext cx="781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9</xdr:row>
      <xdr:rowOff>85725</xdr:rowOff>
    </xdr:from>
    <xdr:to>
      <xdr:col>7</xdr:col>
      <xdr:colOff>904875</xdr:colOff>
      <xdr:row>9</xdr:row>
      <xdr:rowOff>85725</xdr:rowOff>
    </xdr:to>
    <xdr:sp>
      <xdr:nvSpPr>
        <xdr:cNvPr id="4" name="Line 7"/>
        <xdr:cNvSpPr>
          <a:spLocks/>
        </xdr:cNvSpPr>
      </xdr:nvSpPr>
      <xdr:spPr>
        <a:xfrm>
          <a:off x="5086350" y="1543050"/>
          <a:ext cx="857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458</xdr:row>
      <xdr:rowOff>0</xdr:rowOff>
    </xdr:from>
    <xdr:to>
      <xdr:col>9</xdr:col>
      <xdr:colOff>28575</xdr:colOff>
      <xdr:row>458</xdr:row>
      <xdr:rowOff>0</xdr:rowOff>
    </xdr:to>
    <xdr:sp>
      <xdr:nvSpPr>
        <xdr:cNvPr id="1" name="TextBox 25"/>
        <xdr:cNvSpPr txBox="1">
          <a:spLocks noChangeArrowheads="1"/>
        </xdr:cNvSpPr>
      </xdr:nvSpPr>
      <xdr:spPr>
        <a:xfrm>
          <a:off x="342900" y="78524100"/>
          <a:ext cx="5295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3:D18"/>
  <sheetViews>
    <sheetView workbookViewId="0" topLeftCell="A1">
      <selection activeCell="C28" sqref="C28"/>
    </sheetView>
  </sheetViews>
  <sheetFormatPr defaultColWidth="9.140625" defaultRowHeight="12.75"/>
  <cols>
    <col min="1" max="1" width="9.28125" style="1" bestFit="1" customWidth="1"/>
    <col min="2" max="2" width="14.57421875" style="1" bestFit="1" customWidth="1"/>
    <col min="3" max="16384" width="9.140625" style="1" customWidth="1"/>
  </cols>
  <sheetData>
    <row r="3" ht="12.75">
      <c r="D3"/>
    </row>
    <row r="10" ht="23.25">
      <c r="B10" s="2" t="s">
        <v>181</v>
      </c>
    </row>
    <row r="11" ht="15">
      <c r="B11" s="3" t="s">
        <v>182</v>
      </c>
    </row>
    <row r="12" ht="15">
      <c r="B12" s="3" t="s">
        <v>179</v>
      </c>
    </row>
    <row r="13" ht="20.25">
      <c r="B13" s="4"/>
    </row>
    <row r="14" s="5" customFormat="1" ht="18">
      <c r="B14" s="6" t="s">
        <v>180</v>
      </c>
    </row>
    <row r="15" s="5" customFormat="1" ht="18">
      <c r="B15" s="6"/>
    </row>
    <row r="16" s="5" customFormat="1" ht="18">
      <c r="B16" s="6" t="s">
        <v>25</v>
      </c>
    </row>
    <row r="17" s="5" customFormat="1" ht="18">
      <c r="B17" s="6"/>
    </row>
    <row r="18" s="5" customFormat="1" ht="18">
      <c r="B18" s="7" t="s">
        <v>26</v>
      </c>
    </row>
  </sheetData>
  <printOptions/>
  <pageMargins left="0.5" right="0.5" top="0.75" bottom="0.75"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H59"/>
  <sheetViews>
    <sheetView view="pageBreakPreview" zoomScaleSheetLayoutView="100" workbookViewId="0" topLeftCell="A1">
      <selection activeCell="B8" sqref="B8"/>
    </sheetView>
  </sheetViews>
  <sheetFormatPr defaultColWidth="9.140625" defaultRowHeight="12.75"/>
  <cols>
    <col min="1" max="1" width="29.140625" style="12" customWidth="1"/>
    <col min="2" max="2" width="8.7109375" style="12" customWidth="1"/>
    <col min="3" max="3" width="1.7109375" style="12" customWidth="1"/>
    <col min="4" max="5" width="16.57421875" style="12" customWidth="1"/>
    <col min="6" max="6" width="1.28515625" style="12" customWidth="1"/>
    <col min="7" max="8" width="16.57421875" style="12" customWidth="1"/>
    <col min="9" max="9" width="3.140625" style="12" customWidth="1"/>
    <col min="10" max="16384" width="9.28125" style="12" customWidth="1"/>
  </cols>
  <sheetData>
    <row r="1" spans="1:8" ht="12.75">
      <c r="A1" s="129" t="s">
        <v>183</v>
      </c>
      <c r="B1" s="129"/>
      <c r="C1" s="129"/>
      <c r="D1" s="129"/>
      <c r="E1" s="129"/>
      <c r="F1" s="129"/>
      <c r="G1" s="129"/>
      <c r="H1" s="129"/>
    </row>
    <row r="2" spans="1:8" ht="12.75">
      <c r="A2" s="130" t="s">
        <v>184</v>
      </c>
      <c r="B2" s="130"/>
      <c r="C2" s="130"/>
      <c r="D2" s="130"/>
      <c r="E2" s="130"/>
      <c r="F2" s="130"/>
      <c r="G2" s="130"/>
      <c r="H2" s="130"/>
    </row>
    <row r="3" spans="1:8" s="22" customFormat="1" ht="12.75">
      <c r="A3" s="130" t="s">
        <v>129</v>
      </c>
      <c r="B3" s="130"/>
      <c r="C3" s="130"/>
      <c r="D3" s="130"/>
      <c r="E3" s="130"/>
      <c r="F3" s="130"/>
      <c r="G3" s="130"/>
      <c r="H3" s="130"/>
    </row>
    <row r="5" spans="1:8" ht="12.75">
      <c r="A5" s="26" t="s">
        <v>130</v>
      </c>
      <c r="B5" s="26"/>
      <c r="C5" s="55"/>
      <c r="D5" s="55"/>
      <c r="E5" s="55"/>
      <c r="F5" s="55"/>
      <c r="G5" s="55"/>
      <c r="H5" s="55"/>
    </row>
    <row r="6" spans="1:8" ht="12.75">
      <c r="A6" s="26" t="s">
        <v>267</v>
      </c>
      <c r="B6" s="26"/>
      <c r="C6" s="55"/>
      <c r="D6" s="55"/>
      <c r="E6" s="55"/>
      <c r="F6" s="55"/>
      <c r="G6" s="55"/>
      <c r="H6" s="55"/>
    </row>
    <row r="7" spans="1:8" ht="12.75">
      <c r="A7" s="12" t="s">
        <v>185</v>
      </c>
      <c r="C7" s="22"/>
      <c r="D7" s="22"/>
      <c r="E7" s="22"/>
      <c r="F7" s="22"/>
      <c r="G7" s="22"/>
      <c r="H7" s="22"/>
    </row>
    <row r="8" spans="3:8" ht="12.75">
      <c r="C8" s="22"/>
      <c r="D8" s="22"/>
      <c r="E8" s="22"/>
      <c r="F8" s="22"/>
      <c r="G8" s="22"/>
      <c r="H8" s="22"/>
    </row>
    <row r="9" spans="1:8" ht="12.75">
      <c r="A9" s="22"/>
      <c r="B9" s="22"/>
      <c r="C9" s="22"/>
      <c r="D9" s="22"/>
      <c r="E9" s="22"/>
      <c r="F9" s="22"/>
      <c r="G9" s="22"/>
      <c r="H9" s="22"/>
    </row>
    <row r="10" spans="1:8" ht="12.75">
      <c r="A10" s="22"/>
      <c r="B10" s="22"/>
      <c r="C10" s="22"/>
      <c r="D10" s="132" t="s">
        <v>76</v>
      </c>
      <c r="E10" s="132"/>
      <c r="F10" s="11"/>
      <c r="G10" s="132" t="s">
        <v>77</v>
      </c>
      <c r="H10" s="132"/>
    </row>
    <row r="11" spans="1:8" ht="12.75">
      <c r="A11" s="22"/>
      <c r="B11" s="22"/>
      <c r="C11" s="22"/>
      <c r="D11" s="11"/>
      <c r="E11" s="11" t="s">
        <v>186</v>
      </c>
      <c r="F11" s="11"/>
      <c r="G11" s="11"/>
      <c r="H11" s="11" t="s">
        <v>186</v>
      </c>
    </row>
    <row r="12" spans="1:8" ht="12.75">
      <c r="A12" s="22"/>
      <c r="B12" s="22"/>
      <c r="C12" s="22"/>
      <c r="D12" s="11" t="s">
        <v>189</v>
      </c>
      <c r="E12" s="11" t="s">
        <v>187</v>
      </c>
      <c r="F12" s="11"/>
      <c r="G12" s="11" t="s">
        <v>189</v>
      </c>
      <c r="H12" s="11" t="s">
        <v>187</v>
      </c>
    </row>
    <row r="13" spans="1:8" ht="12.75">
      <c r="A13" s="22"/>
      <c r="B13" s="22"/>
      <c r="C13" s="22"/>
      <c r="D13" s="11" t="s">
        <v>187</v>
      </c>
      <c r="E13" s="11" t="s">
        <v>188</v>
      </c>
      <c r="F13" s="11"/>
      <c r="G13" s="11" t="s">
        <v>187</v>
      </c>
      <c r="H13" s="11" t="s">
        <v>188</v>
      </c>
    </row>
    <row r="14" spans="1:8" ht="12.75">
      <c r="A14" s="22"/>
      <c r="B14" s="22"/>
      <c r="C14" s="22"/>
      <c r="D14" s="11" t="s">
        <v>74</v>
      </c>
      <c r="E14" s="11" t="str">
        <f>D14</f>
        <v>QUARTER</v>
      </c>
      <c r="F14" s="11"/>
      <c r="G14" s="11" t="s">
        <v>190</v>
      </c>
      <c r="H14" s="11" t="s">
        <v>191</v>
      </c>
    </row>
    <row r="15" spans="1:8" ht="12.75">
      <c r="A15" s="22"/>
      <c r="B15" s="22"/>
      <c r="C15" s="22"/>
      <c r="D15" s="11" t="s">
        <v>266</v>
      </c>
      <c r="E15" s="11" t="s">
        <v>265</v>
      </c>
      <c r="F15" s="11"/>
      <c r="G15" s="11" t="str">
        <f>D15</f>
        <v>31.3.2006</v>
      </c>
      <c r="H15" s="11" t="str">
        <f>E15</f>
        <v>31.3.2005</v>
      </c>
    </row>
    <row r="16" spans="2:8" ht="12.75">
      <c r="B16" s="11" t="s">
        <v>209</v>
      </c>
      <c r="C16" s="11"/>
      <c r="D16" s="11" t="s">
        <v>78</v>
      </c>
      <c r="E16" s="11" t="str">
        <f>D16</f>
        <v>RM'000</v>
      </c>
      <c r="F16" s="11"/>
      <c r="G16" s="11" t="str">
        <f>E16</f>
        <v>RM'000</v>
      </c>
      <c r="H16" s="11" t="str">
        <f>G16</f>
        <v>RM'000</v>
      </c>
    </row>
    <row r="17" ht="12.75">
      <c r="H17" s="15"/>
    </row>
    <row r="18" spans="1:8" ht="12.75">
      <c r="A18" s="12" t="s">
        <v>75</v>
      </c>
      <c r="B18" s="29" t="s">
        <v>148</v>
      </c>
      <c r="C18" s="71"/>
      <c r="D18" s="72">
        <v>7206</v>
      </c>
      <c r="E18" s="73" t="s">
        <v>96</v>
      </c>
      <c r="F18" s="72"/>
      <c r="G18" s="72">
        <f>D18</f>
        <v>7206</v>
      </c>
      <c r="H18" s="73" t="s">
        <v>96</v>
      </c>
    </row>
    <row r="19" spans="2:8" ht="12.75">
      <c r="B19" s="30"/>
      <c r="C19" s="71"/>
      <c r="D19" s="72"/>
      <c r="E19" s="73"/>
      <c r="F19" s="72"/>
      <c r="G19" s="72"/>
      <c r="H19" s="73"/>
    </row>
    <row r="20" spans="1:8" ht="12.75">
      <c r="A20" s="12" t="s">
        <v>174</v>
      </c>
      <c r="B20" s="30"/>
      <c r="C20" s="71"/>
      <c r="D20" s="72">
        <v>-5246</v>
      </c>
      <c r="E20" s="73" t="s">
        <v>96</v>
      </c>
      <c r="F20" s="72"/>
      <c r="G20" s="72">
        <f>D20</f>
        <v>-5246</v>
      </c>
      <c r="H20" s="73" t="s">
        <v>96</v>
      </c>
    </row>
    <row r="21" spans="2:8" ht="12.75">
      <c r="B21" s="30"/>
      <c r="C21" s="71"/>
      <c r="D21" s="112"/>
      <c r="E21" s="74"/>
      <c r="F21" s="72"/>
      <c r="G21" s="112"/>
      <c r="H21" s="74"/>
    </row>
    <row r="22" spans="1:8" ht="12.75">
      <c r="A22" s="22" t="s">
        <v>175</v>
      </c>
      <c r="B22" s="30"/>
      <c r="C22" s="71"/>
      <c r="D22" s="72">
        <f>SUM(D18:D21)</f>
        <v>1960</v>
      </c>
      <c r="E22" s="73" t="s">
        <v>96</v>
      </c>
      <c r="F22" s="72"/>
      <c r="G22" s="72">
        <f>SUM(G18:G21)</f>
        <v>1960</v>
      </c>
      <c r="H22" s="73" t="s">
        <v>96</v>
      </c>
    </row>
    <row r="23" spans="2:8" ht="12.75">
      <c r="B23" s="30"/>
      <c r="C23" s="71"/>
      <c r="D23" s="72"/>
      <c r="E23" s="73"/>
      <c r="F23" s="72"/>
      <c r="G23" s="72"/>
      <c r="H23" s="73"/>
    </row>
    <row r="24" spans="1:8" ht="12.75">
      <c r="A24" s="12" t="s">
        <v>176</v>
      </c>
      <c r="B24" s="30"/>
      <c r="C24" s="71"/>
      <c r="D24" s="72">
        <v>36</v>
      </c>
      <c r="E24" s="73" t="s">
        <v>96</v>
      </c>
      <c r="F24" s="72"/>
      <c r="G24" s="72">
        <f>D24</f>
        <v>36</v>
      </c>
      <c r="H24" s="73" t="s">
        <v>96</v>
      </c>
    </row>
    <row r="25" spans="2:8" ht="12.75">
      <c r="B25" s="30"/>
      <c r="C25" s="71"/>
      <c r="D25" s="72"/>
      <c r="E25" s="73"/>
      <c r="F25" s="72"/>
      <c r="G25" s="72"/>
      <c r="H25" s="73"/>
    </row>
    <row r="26" spans="1:8" ht="12.75">
      <c r="A26" s="12" t="s">
        <v>177</v>
      </c>
      <c r="B26" s="30"/>
      <c r="C26" s="71"/>
      <c r="D26" s="72">
        <v>-1808</v>
      </c>
      <c r="E26" s="73" t="s">
        <v>96</v>
      </c>
      <c r="F26" s="72"/>
      <c r="G26" s="72">
        <f>D26</f>
        <v>-1808</v>
      </c>
      <c r="H26" s="73" t="s">
        <v>96</v>
      </c>
    </row>
    <row r="27" spans="2:8" ht="12.75">
      <c r="B27" s="30"/>
      <c r="C27" s="71"/>
      <c r="D27" s="72"/>
      <c r="E27" s="73"/>
      <c r="F27" s="72"/>
      <c r="G27" s="72"/>
      <c r="H27" s="73"/>
    </row>
    <row r="28" spans="1:8" ht="12.75">
      <c r="A28" s="12" t="s">
        <v>100</v>
      </c>
      <c r="B28" s="30"/>
      <c r="C28" s="71"/>
      <c r="D28" s="72">
        <v>15</v>
      </c>
      <c r="E28" s="73" t="s">
        <v>96</v>
      </c>
      <c r="F28" s="72"/>
      <c r="G28" s="72">
        <f>D28</f>
        <v>15</v>
      </c>
      <c r="H28" s="73" t="s">
        <v>96</v>
      </c>
    </row>
    <row r="29" spans="2:8" ht="12.75">
      <c r="B29" s="30"/>
      <c r="C29" s="71"/>
      <c r="D29" s="72"/>
      <c r="E29" s="73"/>
      <c r="F29" s="72"/>
      <c r="G29" s="72"/>
      <c r="H29" s="73"/>
    </row>
    <row r="30" spans="1:8" ht="12.75">
      <c r="A30" s="55" t="s">
        <v>58</v>
      </c>
      <c r="C30" s="75"/>
      <c r="D30" s="113">
        <v>-76</v>
      </c>
      <c r="E30" s="73" t="s">
        <v>96</v>
      </c>
      <c r="F30" s="41"/>
      <c r="G30" s="72">
        <f>D30</f>
        <v>-76</v>
      </c>
      <c r="H30" s="73" t="s">
        <v>96</v>
      </c>
    </row>
    <row r="31" spans="1:8" ht="12.75">
      <c r="A31" s="55"/>
      <c r="C31" s="75"/>
      <c r="D31" s="112"/>
      <c r="E31" s="74"/>
      <c r="F31" s="72"/>
      <c r="G31" s="112"/>
      <c r="H31" s="74"/>
    </row>
    <row r="32" spans="1:8" ht="12.75">
      <c r="A32" s="22" t="s">
        <v>95</v>
      </c>
      <c r="C32" s="75"/>
      <c r="D32" s="113">
        <f>SUM(D22:D31)</f>
        <v>127</v>
      </c>
      <c r="E32" s="73" t="s">
        <v>96</v>
      </c>
      <c r="F32" s="41"/>
      <c r="G32" s="113">
        <f>SUM(G22:G31)</f>
        <v>127</v>
      </c>
      <c r="H32" s="73" t="s">
        <v>96</v>
      </c>
    </row>
    <row r="33" spans="1:8" ht="12.75">
      <c r="A33" s="55"/>
      <c r="C33" s="75"/>
      <c r="D33" s="113"/>
      <c r="E33" s="76"/>
      <c r="F33" s="41"/>
      <c r="G33" s="113"/>
      <c r="H33" s="76"/>
    </row>
    <row r="34" spans="1:8" ht="12.75">
      <c r="A34" s="12" t="s">
        <v>57</v>
      </c>
      <c r="B34" s="13" t="s">
        <v>154</v>
      </c>
      <c r="C34" s="75"/>
      <c r="D34" s="113">
        <v>-304</v>
      </c>
      <c r="E34" s="73" t="s">
        <v>96</v>
      </c>
      <c r="F34" s="41"/>
      <c r="G34" s="72">
        <f>D34</f>
        <v>-304</v>
      </c>
      <c r="H34" s="73" t="s">
        <v>96</v>
      </c>
    </row>
    <row r="35" spans="3:8" ht="12.75">
      <c r="C35" s="75"/>
      <c r="D35" s="112"/>
      <c r="E35" s="74"/>
      <c r="F35" s="72"/>
      <c r="G35" s="112"/>
      <c r="H35" s="74"/>
    </row>
    <row r="36" spans="1:8" ht="12.75">
      <c r="A36" s="22" t="s">
        <v>19</v>
      </c>
      <c r="C36" s="75"/>
      <c r="D36" s="113"/>
      <c r="E36" s="73"/>
      <c r="F36" s="41"/>
      <c r="G36" s="113"/>
      <c r="H36" s="73"/>
    </row>
    <row r="37" spans="3:8" ht="13.5" thickBot="1">
      <c r="C37" s="75"/>
      <c r="D37" s="105">
        <f>SUM(D32:D35)</f>
        <v>-177</v>
      </c>
      <c r="E37" s="87" t="s">
        <v>96</v>
      </c>
      <c r="F37" s="41"/>
      <c r="G37" s="105">
        <f>SUM(G32:G35)</f>
        <v>-177</v>
      </c>
      <c r="H37" s="87" t="s">
        <v>96</v>
      </c>
    </row>
    <row r="38" spans="3:8" ht="13.5" thickTop="1">
      <c r="C38" s="75"/>
      <c r="D38" s="113"/>
      <c r="E38" s="76"/>
      <c r="F38" s="41"/>
      <c r="G38" s="113"/>
      <c r="H38" s="76"/>
    </row>
    <row r="39" spans="1:8" ht="12.75">
      <c r="A39" s="12" t="s">
        <v>59</v>
      </c>
      <c r="C39" s="75"/>
      <c r="D39" s="113"/>
      <c r="E39" s="76"/>
      <c r="F39" s="41"/>
      <c r="G39" s="113"/>
      <c r="H39" s="76"/>
    </row>
    <row r="40" spans="3:8" ht="12.75">
      <c r="C40" s="75"/>
      <c r="D40" s="113"/>
      <c r="E40" s="76"/>
      <c r="F40" s="41"/>
      <c r="G40" s="113"/>
      <c r="H40" s="76"/>
    </row>
    <row r="41" spans="1:8" ht="12.75">
      <c r="A41" s="12" t="s">
        <v>60</v>
      </c>
      <c r="C41" s="75"/>
      <c r="D41" s="113">
        <v>-590</v>
      </c>
      <c r="E41" s="76"/>
      <c r="F41" s="41"/>
      <c r="G41" s="72">
        <f>D41</f>
        <v>-590</v>
      </c>
      <c r="H41" s="76"/>
    </row>
    <row r="42" spans="1:8" ht="12.75">
      <c r="A42" s="12" t="s">
        <v>61</v>
      </c>
      <c r="C42" s="75"/>
      <c r="D42" s="42">
        <v>413</v>
      </c>
      <c r="E42" s="56"/>
      <c r="F42" s="41"/>
      <c r="G42" s="112">
        <f>D42</f>
        <v>413</v>
      </c>
      <c r="H42" s="56"/>
    </row>
    <row r="43" spans="3:8" ht="12.75">
      <c r="C43" s="75"/>
      <c r="D43" s="113"/>
      <c r="E43" s="73"/>
      <c r="F43" s="41"/>
      <c r="G43" s="113"/>
      <c r="H43" s="73"/>
    </row>
    <row r="44" spans="1:8" ht="13.5" thickBot="1">
      <c r="A44" s="12" t="s">
        <v>19</v>
      </c>
      <c r="C44" s="75"/>
      <c r="D44" s="105">
        <f>SUM(D41:D42)</f>
        <v>-177</v>
      </c>
      <c r="E44" s="87" t="s">
        <v>96</v>
      </c>
      <c r="F44" s="41"/>
      <c r="G44" s="105">
        <f>SUM(G41:G42)</f>
        <v>-177</v>
      </c>
      <c r="H44" s="87" t="s">
        <v>96</v>
      </c>
    </row>
    <row r="45" spans="3:8" ht="13.5" thickTop="1">
      <c r="C45" s="75"/>
      <c r="D45" s="113"/>
      <c r="E45" s="76"/>
      <c r="F45" s="41"/>
      <c r="G45" s="113"/>
      <c r="H45" s="76"/>
    </row>
    <row r="46" spans="2:8" ht="12.75">
      <c r="B46" s="13"/>
      <c r="D46" s="114"/>
      <c r="E46" s="21"/>
      <c r="F46" s="21"/>
      <c r="G46" s="21"/>
      <c r="H46" s="21"/>
    </row>
    <row r="47" spans="1:8" ht="12.75">
      <c r="A47" s="22" t="s">
        <v>365</v>
      </c>
      <c r="B47" s="13"/>
      <c r="D47" s="114"/>
      <c r="E47" s="21"/>
      <c r="F47" s="21"/>
      <c r="G47" s="21"/>
      <c r="H47" s="21"/>
    </row>
    <row r="48" spans="1:8" ht="12.75">
      <c r="A48" s="22" t="s">
        <v>319</v>
      </c>
      <c r="B48" s="13"/>
      <c r="D48" s="114"/>
      <c r="E48" s="21"/>
      <c r="F48" s="21"/>
      <c r="G48" s="21"/>
      <c r="H48" s="21"/>
    </row>
    <row r="49" spans="1:8" ht="12.75">
      <c r="A49" s="12" t="s">
        <v>81</v>
      </c>
      <c r="B49" s="13" t="s">
        <v>161</v>
      </c>
      <c r="D49" s="115">
        <f>Notes!F425</f>
        <v>-0.26222222222222225</v>
      </c>
      <c r="E49" s="77" t="s">
        <v>96</v>
      </c>
      <c r="F49" s="78"/>
      <c r="G49" s="115">
        <f>Notes!H425</f>
        <v>-0.26222222222222225</v>
      </c>
      <c r="H49" s="77" t="s">
        <v>96</v>
      </c>
    </row>
    <row r="50" spans="2:8" ht="12.75">
      <c r="B50" s="13"/>
      <c r="D50" s="115"/>
      <c r="E50" s="77"/>
      <c r="F50" s="78"/>
      <c r="G50" s="115"/>
      <c r="H50" s="77"/>
    </row>
    <row r="51" spans="1:8" ht="12.75">
      <c r="A51" s="12" t="s">
        <v>82</v>
      </c>
      <c r="B51" s="13" t="s">
        <v>161</v>
      </c>
      <c r="D51" s="78" t="s">
        <v>96</v>
      </c>
      <c r="E51" s="77" t="s">
        <v>96</v>
      </c>
      <c r="F51" s="78"/>
      <c r="G51" s="78" t="s">
        <v>96</v>
      </c>
      <c r="H51" s="77" t="s">
        <v>96</v>
      </c>
    </row>
    <row r="52" spans="4:8" ht="12.75">
      <c r="D52" s="79"/>
      <c r="E52" s="79"/>
      <c r="F52" s="79"/>
      <c r="G52" s="79"/>
      <c r="H52" s="79"/>
    </row>
    <row r="53" spans="4:8" ht="12.75">
      <c r="D53" s="79"/>
      <c r="E53" s="79"/>
      <c r="F53" s="79"/>
      <c r="G53" s="79"/>
      <c r="H53" s="79"/>
    </row>
    <row r="54" spans="1:8" ht="12.75">
      <c r="A54" s="12" t="s">
        <v>193</v>
      </c>
      <c r="D54" s="79"/>
      <c r="E54" s="79"/>
      <c r="F54" s="79"/>
      <c r="G54" s="79"/>
      <c r="H54" s="79"/>
    </row>
    <row r="56" ht="12.75">
      <c r="A56" s="12" t="s">
        <v>194</v>
      </c>
    </row>
    <row r="57" spans="1:2" ht="12.75">
      <c r="A57" s="55"/>
      <c r="B57" s="55"/>
    </row>
    <row r="58" spans="1:8" ht="12.75">
      <c r="A58" s="131" t="s">
        <v>29</v>
      </c>
      <c r="B58" s="131"/>
      <c r="C58" s="131"/>
      <c r="D58" s="131"/>
      <c r="E58" s="131"/>
      <c r="F58" s="131"/>
      <c r="G58" s="131"/>
      <c r="H58" s="131"/>
    </row>
    <row r="59" spans="1:8" ht="12.75">
      <c r="A59" s="131"/>
      <c r="B59" s="131"/>
      <c r="C59" s="131"/>
      <c r="D59" s="131"/>
      <c r="E59" s="131"/>
      <c r="F59" s="131"/>
      <c r="G59" s="131"/>
      <c r="H59" s="131"/>
    </row>
  </sheetData>
  <mergeCells count="6">
    <mergeCell ref="A1:H1"/>
    <mergeCell ref="A2:H2"/>
    <mergeCell ref="A3:H3"/>
    <mergeCell ref="A58:H59"/>
    <mergeCell ref="G10:H10"/>
    <mergeCell ref="D10:E10"/>
  </mergeCells>
  <printOptions/>
  <pageMargins left="0.5" right="0.5" top="0.5" bottom="0.5" header="0.5" footer="0.35"/>
  <pageSetup cellComments="asDisplayed" horizontalDpi="300" verticalDpi="300" orientation="portrait" scale="90" r:id="rId1"/>
  <headerFooter alignWithMargins="0">
    <oddFooter>&amp;C&amp;"Times New Roman,Regular" 1</oddFooter>
  </headerFooter>
</worksheet>
</file>

<file path=xl/worksheets/sheet3.xml><?xml version="1.0" encoding="utf-8"?>
<worksheet xmlns="http://schemas.openxmlformats.org/spreadsheetml/2006/main" xmlns:r="http://schemas.openxmlformats.org/officeDocument/2006/relationships">
  <dimension ref="A1:G64"/>
  <sheetViews>
    <sheetView workbookViewId="0" topLeftCell="A31">
      <selection activeCell="E42" sqref="E42"/>
    </sheetView>
  </sheetViews>
  <sheetFormatPr defaultColWidth="9.140625" defaultRowHeight="12.75"/>
  <cols>
    <col min="1" max="1" width="3.421875" style="12" customWidth="1"/>
    <col min="2" max="2" width="3.8515625" style="12" customWidth="1"/>
    <col min="3" max="3" width="45.00390625" style="12" customWidth="1"/>
    <col min="4" max="4" width="10.421875" style="12" customWidth="1"/>
    <col min="5" max="5" width="14.421875" style="12" customWidth="1"/>
    <col min="6" max="6" width="1.57421875" style="12" customWidth="1"/>
    <col min="7" max="7" width="14.00390625" style="12" customWidth="1"/>
    <col min="8" max="16384" width="9.28125" style="12" customWidth="1"/>
  </cols>
  <sheetData>
    <row r="1" spans="1:7" ht="12.75">
      <c r="A1" s="129" t="s">
        <v>181</v>
      </c>
      <c r="B1" s="129"/>
      <c r="C1" s="129"/>
      <c r="D1" s="129"/>
      <c r="E1" s="129"/>
      <c r="F1" s="129"/>
      <c r="G1" s="129"/>
    </row>
    <row r="2" spans="1:7" ht="12.75">
      <c r="A2" s="130" t="s">
        <v>184</v>
      </c>
      <c r="B2" s="130"/>
      <c r="C2" s="130"/>
      <c r="D2" s="130"/>
      <c r="E2" s="130"/>
      <c r="F2" s="130"/>
      <c r="G2" s="130"/>
    </row>
    <row r="3" spans="1:7" ht="12.75">
      <c r="A3" s="130" t="s">
        <v>129</v>
      </c>
      <c r="B3" s="130"/>
      <c r="C3" s="130"/>
      <c r="D3" s="130"/>
      <c r="E3" s="130"/>
      <c r="F3" s="130"/>
      <c r="G3" s="130"/>
    </row>
    <row r="5" s="22" customFormat="1" ht="12.75">
      <c r="A5" s="22" t="s">
        <v>268</v>
      </c>
    </row>
    <row r="6" s="22" customFormat="1" ht="12.75">
      <c r="A6" s="12" t="s">
        <v>185</v>
      </c>
    </row>
    <row r="8" spans="4:7" ht="12.75">
      <c r="D8" s="13"/>
      <c r="E8" s="15" t="s">
        <v>195</v>
      </c>
      <c r="G8" s="15" t="s">
        <v>196</v>
      </c>
    </row>
    <row r="9" spans="4:7" ht="12.75">
      <c r="D9" s="13"/>
      <c r="E9" s="34" t="s">
        <v>83</v>
      </c>
      <c r="F9" s="34"/>
      <c r="G9" s="34" t="s">
        <v>83</v>
      </c>
    </row>
    <row r="10" spans="4:7" ht="12.75">
      <c r="D10" s="13" t="s">
        <v>209</v>
      </c>
      <c r="E10" s="69" t="s">
        <v>269</v>
      </c>
      <c r="F10" s="34"/>
      <c r="G10" s="69" t="s">
        <v>246</v>
      </c>
    </row>
    <row r="11" spans="4:7" ht="12.75">
      <c r="D11" s="11"/>
      <c r="E11" s="34" t="s">
        <v>84</v>
      </c>
      <c r="F11" s="34"/>
      <c r="G11" s="34" t="str">
        <f>E11</f>
        <v>RM' 000</v>
      </c>
    </row>
    <row r="12" spans="5:7" ht="12.75">
      <c r="E12" s="34"/>
      <c r="F12" s="34"/>
      <c r="G12" s="34"/>
    </row>
    <row r="13" spans="1:7" ht="12.75">
      <c r="A13" s="22" t="s">
        <v>339</v>
      </c>
      <c r="E13" s="34"/>
      <c r="F13" s="34"/>
      <c r="G13" s="34"/>
    </row>
    <row r="14" ht="12.75">
      <c r="A14" s="22" t="s">
        <v>346</v>
      </c>
    </row>
    <row r="15" spans="2:7" ht="12.75">
      <c r="B15" s="12" t="s">
        <v>124</v>
      </c>
      <c r="D15" s="13" t="s">
        <v>145</v>
      </c>
      <c r="E15" s="41">
        <v>34625</v>
      </c>
      <c r="F15" s="41"/>
      <c r="G15" s="41">
        <v>35094</v>
      </c>
    </row>
    <row r="16" spans="4:7" ht="12.75">
      <c r="D16" s="13"/>
      <c r="E16" s="41"/>
      <c r="F16" s="41"/>
      <c r="G16" s="41"/>
    </row>
    <row r="17" spans="4:7" ht="12.75">
      <c r="D17" s="13"/>
      <c r="E17" s="41"/>
      <c r="F17" s="41"/>
      <c r="G17" s="41"/>
    </row>
    <row r="18" spans="1:7" ht="12.75">
      <c r="A18" s="22" t="s">
        <v>340</v>
      </c>
      <c r="D18" s="13"/>
      <c r="E18" s="41"/>
      <c r="F18" s="41"/>
      <c r="G18" s="41"/>
    </row>
    <row r="19" spans="2:7" ht="12.75">
      <c r="B19" s="12" t="s">
        <v>85</v>
      </c>
      <c r="D19" s="13"/>
      <c r="E19" s="41">
        <v>21896</v>
      </c>
      <c r="F19" s="41"/>
      <c r="G19" s="41">
        <v>21672</v>
      </c>
    </row>
    <row r="20" spans="2:7" ht="12.75">
      <c r="B20" s="12" t="s">
        <v>86</v>
      </c>
      <c r="D20" s="13"/>
      <c r="E20" s="41">
        <v>5760</v>
      </c>
      <c r="F20" s="41"/>
      <c r="G20" s="41">
        <v>7711</v>
      </c>
    </row>
    <row r="21" spans="2:7" ht="12.75">
      <c r="B21" s="12" t="s">
        <v>125</v>
      </c>
      <c r="D21" s="13"/>
      <c r="E21" s="41">
        <v>1332</v>
      </c>
      <c r="F21" s="41"/>
      <c r="G21" s="41">
        <v>1340</v>
      </c>
    </row>
    <row r="22" spans="2:7" ht="12.75">
      <c r="B22" s="12" t="s">
        <v>87</v>
      </c>
      <c r="D22" s="13"/>
      <c r="E22" s="41">
        <v>6007</v>
      </c>
      <c r="F22" s="41"/>
      <c r="G22" s="41">
        <v>6009</v>
      </c>
    </row>
    <row r="23" spans="4:7" ht="12.75">
      <c r="D23" s="13"/>
      <c r="E23" s="70">
        <f>SUM(E19:E22)</f>
        <v>34995</v>
      </c>
      <c r="F23" s="41"/>
      <c r="G23" s="70">
        <f>SUM(G19:G22)</f>
        <v>36732</v>
      </c>
    </row>
    <row r="24" spans="4:7" ht="12.75">
      <c r="D24" s="13"/>
      <c r="E24" s="41"/>
      <c r="F24" s="41"/>
      <c r="G24" s="41"/>
    </row>
    <row r="25" spans="1:7" ht="13.5" thickBot="1">
      <c r="A25" s="22" t="s">
        <v>341</v>
      </c>
      <c r="D25" s="13"/>
      <c r="E25" s="98">
        <f>E15+E23</f>
        <v>69620</v>
      </c>
      <c r="F25" s="41"/>
      <c r="G25" s="98">
        <f>G15+G23</f>
        <v>71826</v>
      </c>
    </row>
    <row r="26" spans="4:7" ht="12.75">
      <c r="D26" s="13"/>
      <c r="E26" s="41"/>
      <c r="F26" s="41"/>
      <c r="G26" s="41"/>
    </row>
    <row r="27" spans="4:7" ht="12.75">
      <c r="D27" s="13"/>
      <c r="E27" s="41"/>
      <c r="F27" s="41"/>
      <c r="G27" s="41"/>
    </row>
    <row r="28" spans="1:7" ht="12.75">
      <c r="A28" s="22" t="s">
        <v>342</v>
      </c>
      <c r="D28" s="13"/>
      <c r="E28" s="41"/>
      <c r="F28" s="41"/>
      <c r="G28" s="41"/>
    </row>
    <row r="29" spans="1:7" ht="12.75">
      <c r="A29" s="22" t="s">
        <v>343</v>
      </c>
      <c r="D29" s="13"/>
      <c r="E29" s="41"/>
      <c r="F29" s="41"/>
      <c r="G29" s="41"/>
    </row>
    <row r="30" spans="1:7" ht="12.75">
      <c r="A30" s="22"/>
      <c r="B30" s="12" t="s">
        <v>90</v>
      </c>
      <c r="D30" s="13"/>
      <c r="E30" s="41">
        <v>45000</v>
      </c>
      <c r="F30" s="41"/>
      <c r="G30" s="41">
        <v>45000</v>
      </c>
    </row>
    <row r="31" spans="1:7" ht="12.75">
      <c r="A31" s="22"/>
      <c r="B31" s="12" t="s">
        <v>344</v>
      </c>
      <c r="D31" s="13"/>
      <c r="E31" s="41">
        <f>'Changes in Equity'!F51</f>
        <v>1318</v>
      </c>
      <c r="F31" s="41"/>
      <c r="G31" s="41">
        <f>'Changes in Equity'!F45</f>
        <v>1314</v>
      </c>
    </row>
    <row r="32" spans="1:7" ht="12.75">
      <c r="A32" s="22"/>
      <c r="B32" s="12" t="s">
        <v>345</v>
      </c>
      <c r="D32" s="13"/>
      <c r="E32" s="41">
        <f>'Changes in Equity'!G51+'Changes in Equity'!H51</f>
        <v>3276</v>
      </c>
      <c r="F32" s="41"/>
      <c r="G32" s="41">
        <f>'Changes in Equity'!G45+'Changes in Equity'!H45</f>
        <v>3276</v>
      </c>
    </row>
    <row r="33" spans="1:7" ht="12.75">
      <c r="A33" s="22"/>
      <c r="B33" s="12" t="s">
        <v>52</v>
      </c>
      <c r="D33" s="13"/>
      <c r="E33" s="42">
        <f>'Changes in Equity'!I51</f>
        <v>1994</v>
      </c>
      <c r="F33" s="41"/>
      <c r="G33" s="42">
        <f>'Changes in Equity'!I45</f>
        <v>2584</v>
      </c>
    </row>
    <row r="34" spans="1:7" ht="12.75">
      <c r="A34" s="22"/>
      <c r="D34" s="13"/>
      <c r="E34" s="41">
        <f>SUM(E30:E33)</f>
        <v>51588</v>
      </c>
      <c r="F34" s="41"/>
      <c r="G34" s="41">
        <f>SUM(G30:G33)</f>
        <v>52174</v>
      </c>
    </row>
    <row r="35" spans="1:7" ht="12.75">
      <c r="A35" s="22"/>
      <c r="D35" s="13"/>
      <c r="E35" s="41"/>
      <c r="F35" s="41"/>
      <c r="G35" s="41"/>
    </row>
    <row r="36" spans="1:7" ht="12.75">
      <c r="A36" s="22" t="s">
        <v>127</v>
      </c>
      <c r="D36" s="13"/>
      <c r="E36" s="41">
        <f>'Changes in Equity'!K51</f>
        <v>7054</v>
      </c>
      <c r="F36" s="41"/>
      <c r="G36" s="41">
        <f>'Changes in Equity'!K45</f>
        <v>6641</v>
      </c>
    </row>
    <row r="37" spans="1:7" ht="12.75">
      <c r="A37" s="22"/>
      <c r="D37" s="13"/>
      <c r="E37" s="41"/>
      <c r="F37" s="41"/>
      <c r="G37" s="41"/>
    </row>
    <row r="38" spans="1:7" ht="12.75">
      <c r="A38" s="22" t="s">
        <v>328</v>
      </c>
      <c r="D38" s="13"/>
      <c r="E38" s="99">
        <f>SUM(E34:E37)</f>
        <v>58642</v>
      </c>
      <c r="F38" s="41"/>
      <c r="G38" s="99">
        <f>SUM(G34:G37)</f>
        <v>58815</v>
      </c>
    </row>
    <row r="39" spans="1:7" ht="12.75">
      <c r="A39" s="22"/>
      <c r="D39" s="13"/>
      <c r="E39" s="41"/>
      <c r="F39" s="41"/>
      <c r="G39" s="41"/>
    </row>
    <row r="40" spans="1:7" ht="12.75">
      <c r="A40" s="22"/>
      <c r="D40" s="13"/>
      <c r="E40" s="41"/>
      <c r="F40" s="41"/>
      <c r="G40" s="41"/>
    </row>
    <row r="41" spans="1:7" ht="12.75">
      <c r="A41" s="22" t="s">
        <v>347</v>
      </c>
      <c r="D41" s="13"/>
      <c r="E41" s="41"/>
      <c r="F41" s="41"/>
      <c r="G41" s="41"/>
    </row>
    <row r="42" spans="1:7" ht="12.75">
      <c r="A42" s="22"/>
      <c r="B42" s="12" t="s">
        <v>91</v>
      </c>
      <c r="D42" s="13"/>
      <c r="E42" s="41">
        <v>4079</v>
      </c>
      <c r="F42" s="41"/>
      <c r="G42" s="41">
        <v>3949</v>
      </c>
    </row>
    <row r="43" spans="1:7" ht="12.75">
      <c r="A43" s="22"/>
      <c r="D43" s="13"/>
      <c r="E43" s="41"/>
      <c r="F43" s="41"/>
      <c r="G43" s="41"/>
    </row>
    <row r="44" spans="1:7" ht="12.75">
      <c r="A44" s="22" t="s">
        <v>349</v>
      </c>
      <c r="D44" s="13"/>
      <c r="E44" s="41"/>
      <c r="F44" s="41"/>
      <c r="G44" s="41"/>
    </row>
    <row r="45" spans="2:7" ht="12.75">
      <c r="B45" s="12" t="s">
        <v>88</v>
      </c>
      <c r="D45" s="13"/>
      <c r="E45" s="41">
        <v>2119</v>
      </c>
      <c r="F45" s="41"/>
      <c r="G45" s="41">
        <v>3499</v>
      </c>
    </row>
    <row r="46" spans="2:7" ht="12.75">
      <c r="B46" s="12" t="s">
        <v>89</v>
      </c>
      <c r="D46" s="13"/>
      <c r="E46" s="41">
        <v>673</v>
      </c>
      <c r="F46" s="41"/>
      <c r="G46" s="41">
        <f>2995</f>
        <v>2995</v>
      </c>
    </row>
    <row r="47" spans="2:7" ht="12.75">
      <c r="B47" s="12" t="s">
        <v>126</v>
      </c>
      <c r="D47" s="13" t="s">
        <v>157</v>
      </c>
      <c r="E47" s="41">
        <v>3655</v>
      </c>
      <c r="F47" s="41"/>
      <c r="G47" s="41">
        <v>1480</v>
      </c>
    </row>
    <row r="48" spans="2:7" ht="12.75">
      <c r="B48" s="12" t="s">
        <v>80</v>
      </c>
      <c r="D48" s="13"/>
      <c r="E48" s="41">
        <v>452</v>
      </c>
      <c r="F48" s="41"/>
      <c r="G48" s="41">
        <v>1088</v>
      </c>
    </row>
    <row r="49" spans="4:7" ht="12.75">
      <c r="D49" s="13"/>
      <c r="E49" s="70">
        <f>SUM(E45:E48)</f>
        <v>6899</v>
      </c>
      <c r="F49" s="41"/>
      <c r="G49" s="70">
        <f>SUM(G45:G48)</f>
        <v>9062</v>
      </c>
    </row>
    <row r="50" spans="1:7" ht="12.75">
      <c r="A50" s="22"/>
      <c r="D50" s="13"/>
      <c r="E50" s="41"/>
      <c r="F50" s="41"/>
      <c r="G50" s="41"/>
    </row>
    <row r="51" spans="1:7" ht="12.75">
      <c r="A51" s="22" t="s">
        <v>348</v>
      </c>
      <c r="D51" s="13"/>
      <c r="E51" s="42">
        <f>E42+E49</f>
        <v>10978</v>
      </c>
      <c r="F51" s="41"/>
      <c r="G51" s="42">
        <f>G42+G49</f>
        <v>13011</v>
      </c>
    </row>
    <row r="52" spans="1:7" ht="12.75">
      <c r="A52" s="22"/>
      <c r="D52" s="13"/>
      <c r="E52" s="41"/>
      <c r="F52" s="41"/>
      <c r="G52" s="41"/>
    </row>
    <row r="53" spans="1:7" ht="13.5" thickBot="1">
      <c r="A53" s="22" t="s">
        <v>370</v>
      </c>
      <c r="D53" s="13"/>
      <c r="E53" s="98">
        <f>E38+E51</f>
        <v>69620</v>
      </c>
      <c r="F53" s="41"/>
      <c r="G53" s="98">
        <f>G38+G51</f>
        <v>71826</v>
      </c>
    </row>
    <row r="54" spans="1:7" ht="12.75">
      <c r="A54" s="22"/>
      <c r="D54" s="13"/>
      <c r="E54" s="41"/>
      <c r="F54" s="41"/>
      <c r="G54" s="41"/>
    </row>
    <row r="55" spans="4:7" ht="12.75">
      <c r="D55" s="13"/>
      <c r="E55" s="41"/>
      <c r="F55" s="41"/>
      <c r="G55" s="41"/>
    </row>
    <row r="56" spans="1:7" ht="12.75">
      <c r="A56" s="12" t="s">
        <v>202</v>
      </c>
      <c r="D56" s="13"/>
      <c r="E56" s="41">
        <v>225000</v>
      </c>
      <c r="F56" s="41"/>
      <c r="G56" s="41">
        <v>225000</v>
      </c>
    </row>
    <row r="57" spans="4:7" ht="12.75">
      <c r="D57" s="13"/>
      <c r="E57" s="41"/>
      <c r="F57" s="41"/>
      <c r="G57" s="41"/>
    </row>
    <row r="58" spans="1:4" ht="12.75">
      <c r="A58" s="12" t="s">
        <v>369</v>
      </c>
      <c r="D58" s="13"/>
    </row>
    <row r="59" spans="2:7" ht="12.75">
      <c r="B59" s="12" t="s">
        <v>371</v>
      </c>
      <c r="E59" s="124">
        <f>E34/E56</f>
        <v>0.22928</v>
      </c>
      <c r="F59" s="41"/>
      <c r="G59" s="124">
        <f>G34/G56</f>
        <v>0.23188444444444445</v>
      </c>
    </row>
    <row r="62" spans="1:7" ht="12.75" customHeight="1">
      <c r="A62" s="133" t="s">
        <v>30</v>
      </c>
      <c r="B62" s="133"/>
      <c r="C62" s="133"/>
      <c r="D62" s="133"/>
      <c r="E62" s="133"/>
      <c r="F62" s="133"/>
      <c r="G62" s="133"/>
    </row>
    <row r="63" spans="1:7" ht="12.75" customHeight="1">
      <c r="A63" s="133"/>
      <c r="B63" s="133"/>
      <c r="C63" s="133"/>
      <c r="D63" s="133"/>
      <c r="E63" s="133"/>
      <c r="F63" s="133"/>
      <c r="G63" s="133"/>
    </row>
    <row r="64" spans="1:7" ht="12.75">
      <c r="A64" s="133"/>
      <c r="B64" s="133"/>
      <c r="C64" s="133"/>
      <c r="D64" s="133"/>
      <c r="E64" s="133"/>
      <c r="F64" s="133"/>
      <c r="G64" s="133"/>
    </row>
  </sheetData>
  <mergeCells count="4">
    <mergeCell ref="A62:G64"/>
    <mergeCell ref="A1:G1"/>
    <mergeCell ref="A2:G2"/>
    <mergeCell ref="A3:G3"/>
  </mergeCells>
  <printOptions/>
  <pageMargins left="0.75" right="0.5" top="0.5" bottom="0.5" header="0.5" footer="0.35"/>
  <pageSetup firstPageNumber="2" useFirstPageNumber="1" horizontalDpi="300" verticalDpi="300" orientation="portrait" scale="90" r:id="rId1"/>
  <headerFooter alignWithMargins="0">
    <oddFooter>&amp;C&amp;"Times New Roman,Regular"&amp;P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57"/>
  <sheetViews>
    <sheetView workbookViewId="0" topLeftCell="A43">
      <selection activeCell="E71" sqref="E71"/>
    </sheetView>
  </sheetViews>
  <sheetFormatPr defaultColWidth="9.140625" defaultRowHeight="12.75"/>
  <cols>
    <col min="1" max="1" width="4.57421875" style="8" customWidth="1"/>
    <col min="2" max="2" width="9.28125" style="8" customWidth="1"/>
    <col min="3" max="3" width="13.421875" style="8" customWidth="1"/>
    <col min="4" max="4" width="6.7109375" style="95" customWidth="1"/>
    <col min="5" max="12" width="13.8515625" style="8" customWidth="1"/>
    <col min="13" max="16384" width="9.28125" style="8" customWidth="1"/>
  </cols>
  <sheetData>
    <row r="1" spans="1:12" ht="12.75">
      <c r="A1" s="135" t="s">
        <v>181</v>
      </c>
      <c r="B1" s="135"/>
      <c r="C1" s="135"/>
      <c r="D1" s="135"/>
      <c r="E1" s="135"/>
      <c r="F1" s="135"/>
      <c r="G1" s="135"/>
      <c r="H1" s="135"/>
      <c r="I1" s="135"/>
      <c r="J1" s="135"/>
      <c r="K1" s="135"/>
      <c r="L1" s="135"/>
    </row>
    <row r="2" spans="1:12" ht="12.75">
      <c r="A2" s="136" t="s">
        <v>184</v>
      </c>
      <c r="B2" s="136"/>
      <c r="C2" s="136"/>
      <c r="D2" s="136"/>
      <c r="E2" s="136"/>
      <c r="F2" s="136"/>
      <c r="G2" s="136"/>
      <c r="H2" s="136"/>
      <c r="I2" s="136"/>
      <c r="J2" s="136"/>
      <c r="K2" s="136"/>
      <c r="L2" s="136"/>
    </row>
    <row r="3" spans="1:12" ht="12.75">
      <c r="A3" s="136" t="s">
        <v>129</v>
      </c>
      <c r="B3" s="136"/>
      <c r="C3" s="136"/>
      <c r="D3" s="136"/>
      <c r="E3" s="136"/>
      <c r="F3" s="136"/>
      <c r="G3" s="136"/>
      <c r="H3" s="136"/>
      <c r="I3" s="136"/>
      <c r="J3" s="136"/>
      <c r="K3" s="136"/>
      <c r="L3" s="136"/>
    </row>
    <row r="5" ht="12.75">
      <c r="A5" s="10" t="s">
        <v>197</v>
      </c>
    </row>
    <row r="6" ht="12.75">
      <c r="A6" s="10" t="s">
        <v>267</v>
      </c>
    </row>
    <row r="7" ht="12.75">
      <c r="A7" s="8" t="s">
        <v>185</v>
      </c>
    </row>
    <row r="8" ht="12.75">
      <c r="A8" s="10"/>
    </row>
    <row r="9" spans="1:12" ht="12.75">
      <c r="A9" s="10"/>
      <c r="E9" s="137" t="s">
        <v>327</v>
      </c>
      <c r="F9" s="137"/>
      <c r="G9" s="137"/>
      <c r="H9" s="137"/>
      <c r="I9" s="137"/>
      <c r="J9" s="137"/>
      <c r="K9" s="92" t="s">
        <v>35</v>
      </c>
      <c r="L9" s="92" t="s">
        <v>36</v>
      </c>
    </row>
    <row r="10" spans="6:11" ht="12.75">
      <c r="F10" s="137" t="s">
        <v>92</v>
      </c>
      <c r="G10" s="137"/>
      <c r="H10" s="137"/>
      <c r="I10" s="9" t="s">
        <v>93</v>
      </c>
      <c r="K10" s="9"/>
    </row>
    <row r="11" spans="8:12" ht="12.75">
      <c r="H11" s="88" t="s">
        <v>321</v>
      </c>
      <c r="L11" s="9"/>
    </row>
    <row r="12" spans="5:12" ht="12.75">
      <c r="E12" s="92" t="s">
        <v>198</v>
      </c>
      <c r="F12" s="92" t="s">
        <v>198</v>
      </c>
      <c r="G12" s="88" t="s">
        <v>210</v>
      </c>
      <c r="H12" s="88" t="s">
        <v>320</v>
      </c>
      <c r="I12" s="92" t="s">
        <v>200</v>
      </c>
      <c r="J12" s="92"/>
      <c r="K12" s="92"/>
      <c r="L12" s="92"/>
    </row>
    <row r="13" spans="4:12" ht="12.75">
      <c r="D13" s="9" t="s">
        <v>209</v>
      </c>
      <c r="E13" s="92" t="s">
        <v>199</v>
      </c>
      <c r="F13" s="92" t="s">
        <v>226</v>
      </c>
      <c r="G13" s="89" t="s">
        <v>34</v>
      </c>
      <c r="H13" s="89" t="s">
        <v>34</v>
      </c>
      <c r="I13" s="92" t="s">
        <v>201</v>
      </c>
      <c r="J13" s="92" t="s">
        <v>94</v>
      </c>
      <c r="K13" s="92"/>
      <c r="L13" s="92"/>
    </row>
    <row r="14" spans="5:12" ht="12.75">
      <c r="E14" s="34" t="s">
        <v>84</v>
      </c>
      <c r="F14" s="34" t="s">
        <v>84</v>
      </c>
      <c r="G14" s="34" t="s">
        <v>84</v>
      </c>
      <c r="H14" s="34" t="s">
        <v>84</v>
      </c>
      <c r="I14" s="34" t="s">
        <v>84</v>
      </c>
      <c r="J14" s="34" t="s">
        <v>84</v>
      </c>
      <c r="K14" s="34" t="s">
        <v>84</v>
      </c>
      <c r="L14" s="34" t="s">
        <v>84</v>
      </c>
    </row>
    <row r="15" spans="5:12" ht="12.75">
      <c r="E15" s="17"/>
      <c r="F15" s="17"/>
      <c r="G15" s="16"/>
      <c r="H15" s="16"/>
      <c r="I15" s="17"/>
      <c r="J15" s="17"/>
      <c r="K15" s="17"/>
      <c r="L15" s="17"/>
    </row>
    <row r="16" spans="1:12" ht="12.75">
      <c r="A16" s="10" t="s">
        <v>332</v>
      </c>
      <c r="E16" s="14">
        <v>40497</v>
      </c>
      <c r="F16" s="19">
        <v>0</v>
      </c>
      <c r="G16" s="19">
        <v>0</v>
      </c>
      <c r="H16" s="19">
        <v>0</v>
      </c>
      <c r="I16" s="14">
        <v>3392</v>
      </c>
      <c r="J16" s="14">
        <f>SUM(E16:I16)</f>
        <v>43889</v>
      </c>
      <c r="K16" s="14">
        <v>6112</v>
      </c>
      <c r="L16" s="14">
        <f>SUM(J16:K16)</f>
        <v>50001</v>
      </c>
    </row>
    <row r="17" spans="5:12" ht="12.75">
      <c r="E17" s="14"/>
      <c r="F17" s="14"/>
      <c r="G17" s="14"/>
      <c r="H17" s="14"/>
      <c r="I17" s="14"/>
      <c r="J17" s="14"/>
      <c r="K17" s="14"/>
      <c r="L17" s="14"/>
    </row>
    <row r="18" spans="1:12" ht="12.75">
      <c r="A18" s="8" t="s">
        <v>227</v>
      </c>
      <c r="E18" s="14">
        <v>4503</v>
      </c>
      <c r="F18" s="14">
        <v>2927</v>
      </c>
      <c r="G18" s="14">
        <v>0</v>
      </c>
      <c r="H18" s="14">
        <v>0</v>
      </c>
      <c r="I18" s="14">
        <v>0</v>
      </c>
      <c r="J18" s="14">
        <f>SUM(E18:I18)</f>
        <v>7430</v>
      </c>
      <c r="K18" s="14">
        <v>0</v>
      </c>
      <c r="L18" s="14">
        <f>SUM(J18:K18)</f>
        <v>7430</v>
      </c>
    </row>
    <row r="19" spans="5:12" ht="12.75">
      <c r="E19" s="14"/>
      <c r="F19" s="14"/>
      <c r="G19" s="14"/>
      <c r="H19" s="14"/>
      <c r="I19" s="14"/>
      <c r="J19" s="14"/>
      <c r="K19" s="14"/>
      <c r="L19" s="14"/>
    </row>
    <row r="20" spans="1:12" ht="12.75">
      <c r="A20" s="8" t="s">
        <v>264</v>
      </c>
      <c r="E20" s="14">
        <v>0</v>
      </c>
      <c r="F20" s="14">
        <v>-1613</v>
      </c>
      <c r="G20" s="14">
        <v>0</v>
      </c>
      <c r="H20" s="14">
        <v>0</v>
      </c>
      <c r="I20" s="14">
        <v>0</v>
      </c>
      <c r="J20" s="14">
        <f>SUM(E20:I20)</f>
        <v>-1613</v>
      </c>
      <c r="K20" s="14">
        <v>0</v>
      </c>
      <c r="L20" s="14">
        <f>SUM(J20:K20)</f>
        <v>-1613</v>
      </c>
    </row>
    <row r="21" spans="5:12" ht="12.75">
      <c r="E21" s="14"/>
      <c r="F21" s="14"/>
      <c r="G21" s="14"/>
      <c r="H21" s="14"/>
      <c r="I21" s="14"/>
      <c r="J21" s="14"/>
      <c r="K21" s="14"/>
      <c r="L21" s="14"/>
    </row>
    <row r="22" ht="12.75">
      <c r="A22" s="8" t="s">
        <v>330</v>
      </c>
    </row>
    <row r="23" spans="1:12" ht="12.75">
      <c r="A23" s="8" t="s">
        <v>329</v>
      </c>
      <c r="E23" s="14">
        <v>0</v>
      </c>
      <c r="F23" s="14">
        <v>0</v>
      </c>
      <c r="G23" s="14">
        <v>3133</v>
      </c>
      <c r="H23" s="14">
        <v>0</v>
      </c>
      <c r="I23" s="14">
        <v>0</v>
      </c>
      <c r="J23" s="14">
        <f>SUM(E23:I23)</f>
        <v>3133</v>
      </c>
      <c r="K23" s="14">
        <v>0</v>
      </c>
      <c r="L23" s="14">
        <f>SUM(J23:K23)</f>
        <v>3133</v>
      </c>
    </row>
    <row r="24" spans="5:12" ht="12.75">
      <c r="E24" s="14"/>
      <c r="F24" s="14"/>
      <c r="G24" s="14"/>
      <c r="H24" s="14"/>
      <c r="I24" s="14"/>
      <c r="J24" s="14"/>
      <c r="K24" s="14"/>
      <c r="L24" s="14"/>
    </row>
    <row r="25" spans="1:12" ht="12.75">
      <c r="A25" s="8" t="s">
        <v>33</v>
      </c>
      <c r="E25" s="14">
        <v>0</v>
      </c>
      <c r="F25" s="14">
        <v>0</v>
      </c>
      <c r="G25" s="14">
        <v>0</v>
      </c>
      <c r="H25" s="14">
        <v>0</v>
      </c>
      <c r="I25" s="14">
        <v>7585</v>
      </c>
      <c r="J25" s="14">
        <f>SUM(E25:I25)</f>
        <v>7585</v>
      </c>
      <c r="K25" s="14">
        <v>1997</v>
      </c>
      <c r="L25" s="14">
        <f>SUM(J25:K25)</f>
        <v>9582</v>
      </c>
    </row>
    <row r="26" spans="5:12" ht="12.75">
      <c r="E26" s="14"/>
      <c r="F26" s="14"/>
      <c r="G26" s="14"/>
      <c r="H26" s="14"/>
      <c r="I26" s="14"/>
      <c r="J26" s="14"/>
      <c r="K26" s="14"/>
      <c r="L26" s="14"/>
    </row>
    <row r="27" spans="1:12" ht="12.75">
      <c r="A27" s="8" t="s">
        <v>324</v>
      </c>
      <c r="E27" s="14">
        <v>0</v>
      </c>
      <c r="F27" s="14">
        <v>0</v>
      </c>
      <c r="G27" s="14">
        <v>0</v>
      </c>
      <c r="H27" s="14">
        <v>0</v>
      </c>
      <c r="I27" s="14">
        <v>-2250</v>
      </c>
      <c r="J27" s="14">
        <f>SUM(E27:I27)</f>
        <v>-2250</v>
      </c>
      <c r="K27" s="14">
        <v>-1468</v>
      </c>
      <c r="L27" s="14">
        <f>SUM(J27:K27)</f>
        <v>-3718</v>
      </c>
    </row>
    <row r="28" spans="1:12" ht="12.75">
      <c r="A28" s="8" t="s">
        <v>325</v>
      </c>
      <c r="E28" s="14">
        <v>0</v>
      </c>
      <c r="F28" s="14">
        <v>0</v>
      </c>
      <c r="G28" s="14">
        <v>0</v>
      </c>
      <c r="H28" s="14">
        <v>0</v>
      </c>
      <c r="I28" s="14">
        <v>-6000</v>
      </c>
      <c r="J28" s="14">
        <f>SUM(E28:I28)</f>
        <v>-6000</v>
      </c>
      <c r="K28" s="14">
        <v>0</v>
      </c>
      <c r="L28" s="14">
        <f>SUM(J28:K28)</f>
        <v>-6000</v>
      </c>
    </row>
    <row r="29" spans="5:12" ht="12.75">
      <c r="E29" s="14"/>
      <c r="F29" s="14"/>
      <c r="G29" s="14"/>
      <c r="H29" s="14"/>
      <c r="I29" s="14"/>
      <c r="J29" s="14"/>
      <c r="K29" s="14"/>
      <c r="L29" s="14"/>
    </row>
    <row r="30" spans="5:12" ht="12.75">
      <c r="E30" s="90"/>
      <c r="F30" s="90"/>
      <c r="G30" s="90"/>
      <c r="H30" s="90"/>
      <c r="I30" s="90"/>
      <c r="J30" s="90"/>
      <c r="K30" s="90"/>
      <c r="L30" s="90"/>
    </row>
    <row r="31" spans="1:12" ht="12.75">
      <c r="A31" s="10" t="s">
        <v>322</v>
      </c>
      <c r="E31" s="14">
        <f>SUM(E16:E30)</f>
        <v>45000</v>
      </c>
      <c r="F31" s="14">
        <f aca="true" t="shared" si="0" ref="F31:L31">SUM(F16:F30)</f>
        <v>1314</v>
      </c>
      <c r="G31" s="14">
        <f t="shared" si="0"/>
        <v>3133</v>
      </c>
      <c r="H31" s="14">
        <f t="shared" si="0"/>
        <v>0</v>
      </c>
      <c r="I31" s="14">
        <f t="shared" si="0"/>
        <v>2727</v>
      </c>
      <c r="J31" s="14">
        <f>SUM(J16:J30)</f>
        <v>52174</v>
      </c>
      <c r="K31" s="14">
        <f>SUM(K16:K30)</f>
        <v>6641</v>
      </c>
      <c r="L31" s="14">
        <f t="shared" si="0"/>
        <v>58815</v>
      </c>
    </row>
    <row r="32" spans="5:12" ht="12.75">
      <c r="E32" s="14"/>
      <c r="F32" s="14"/>
      <c r="G32" s="14"/>
      <c r="H32" s="14"/>
      <c r="I32" s="14"/>
      <c r="J32" s="14"/>
      <c r="K32" s="14"/>
      <c r="L32" s="14"/>
    </row>
    <row r="33" spans="1:12" ht="12.75">
      <c r="A33" s="8" t="s">
        <v>326</v>
      </c>
      <c r="E33" s="14"/>
      <c r="F33" s="14"/>
      <c r="G33" s="14"/>
      <c r="H33" s="14"/>
      <c r="I33" s="14"/>
      <c r="J33" s="14"/>
      <c r="K33" s="14"/>
      <c r="L33" s="14"/>
    </row>
    <row r="34" spans="2:12" ht="12.75">
      <c r="B34" s="8" t="s">
        <v>272</v>
      </c>
      <c r="D34" s="95" t="s">
        <v>331</v>
      </c>
      <c r="E34" s="14">
        <v>0</v>
      </c>
      <c r="F34" s="14">
        <v>0</v>
      </c>
      <c r="G34" s="14">
        <v>0</v>
      </c>
      <c r="H34" s="14">
        <v>143</v>
      </c>
      <c r="I34" s="14">
        <v>-143</v>
      </c>
      <c r="J34" s="14">
        <v>0</v>
      </c>
      <c r="K34" s="14">
        <v>0</v>
      </c>
      <c r="L34" s="14">
        <f>SUM(E34:K34)</f>
        <v>0</v>
      </c>
    </row>
    <row r="35" spans="5:12" ht="12.75">
      <c r="E35" s="14"/>
      <c r="F35" s="14"/>
      <c r="G35" s="14"/>
      <c r="H35" s="14"/>
      <c r="I35" s="14"/>
      <c r="J35" s="14"/>
      <c r="K35" s="14"/>
      <c r="L35" s="14"/>
    </row>
    <row r="36" spans="1:12" s="10" customFormat="1" ht="13.5" thickBot="1">
      <c r="A36" s="10" t="s">
        <v>323</v>
      </c>
      <c r="D36" s="9"/>
      <c r="E36" s="20">
        <f aca="true" t="shared" si="1" ref="E36:L36">SUM(E31:E35)</f>
        <v>45000</v>
      </c>
      <c r="F36" s="20">
        <f t="shared" si="1"/>
        <v>1314</v>
      </c>
      <c r="G36" s="20">
        <f t="shared" si="1"/>
        <v>3133</v>
      </c>
      <c r="H36" s="20">
        <f t="shared" si="1"/>
        <v>143</v>
      </c>
      <c r="I36" s="20">
        <f t="shared" si="1"/>
        <v>2584</v>
      </c>
      <c r="J36" s="20">
        <f t="shared" si="1"/>
        <v>52174</v>
      </c>
      <c r="K36" s="20">
        <f t="shared" si="1"/>
        <v>6641</v>
      </c>
      <c r="L36" s="20">
        <f t="shared" si="1"/>
        <v>58815</v>
      </c>
    </row>
    <row r="37" spans="5:12" ht="13.5" thickTop="1">
      <c r="E37" s="18"/>
      <c r="F37" s="18"/>
      <c r="G37" s="18"/>
      <c r="H37" s="18"/>
      <c r="I37" s="18"/>
      <c r="J37" s="18"/>
      <c r="K37" s="18"/>
      <c r="L37" s="18"/>
    </row>
    <row r="38" spans="5:12" ht="12.75">
      <c r="E38" s="18"/>
      <c r="F38" s="18"/>
      <c r="G38" s="18"/>
      <c r="H38" s="18"/>
      <c r="I38" s="18"/>
      <c r="J38" s="18"/>
      <c r="K38" s="18"/>
      <c r="L38" s="18"/>
    </row>
    <row r="39" spans="5:12" ht="12.75">
      <c r="E39" s="18"/>
      <c r="F39" s="18"/>
      <c r="G39" s="18"/>
      <c r="H39" s="18"/>
      <c r="I39" s="18"/>
      <c r="J39" s="18"/>
      <c r="K39" s="18"/>
      <c r="L39" s="18"/>
    </row>
    <row r="40" ht="12.75">
      <c r="A40" s="10" t="s">
        <v>333</v>
      </c>
    </row>
    <row r="41" spans="1:12" ht="12.75">
      <c r="A41" s="8" t="s">
        <v>334</v>
      </c>
      <c r="E41" s="96">
        <v>45000</v>
      </c>
      <c r="F41" s="96">
        <v>1314</v>
      </c>
      <c r="G41" s="96">
        <v>3133</v>
      </c>
      <c r="H41" s="96">
        <v>0</v>
      </c>
      <c r="I41" s="96">
        <v>2727</v>
      </c>
      <c r="J41" s="14">
        <f>SUM(E41:I41)</f>
        <v>52174</v>
      </c>
      <c r="K41" s="96">
        <v>6641</v>
      </c>
      <c r="L41" s="14">
        <f>SUM(J41:K41)</f>
        <v>58815</v>
      </c>
    </row>
    <row r="42" spans="1:12" ht="12.75">
      <c r="A42" s="8" t="s">
        <v>335</v>
      </c>
      <c r="E42" s="17"/>
      <c r="F42" s="17"/>
      <c r="G42" s="17"/>
      <c r="H42" s="17"/>
      <c r="I42" s="17"/>
      <c r="J42" s="17"/>
      <c r="K42" s="17"/>
      <c r="L42" s="17"/>
    </row>
    <row r="43" spans="1:12" ht="12.75">
      <c r="A43" s="8" t="s">
        <v>336</v>
      </c>
      <c r="E43" s="14">
        <v>0</v>
      </c>
      <c r="F43" s="14">
        <v>0</v>
      </c>
      <c r="G43" s="14">
        <v>0</v>
      </c>
      <c r="H43" s="14">
        <v>143</v>
      </c>
      <c r="I43" s="14">
        <v>-143</v>
      </c>
      <c r="J43" s="14">
        <f>SUM(E43:I43)</f>
        <v>0</v>
      </c>
      <c r="K43" s="14">
        <v>0</v>
      </c>
      <c r="L43" s="14">
        <f>SUM(J43:K43)</f>
        <v>0</v>
      </c>
    </row>
    <row r="44" spans="5:12" ht="12.75">
      <c r="E44" s="97"/>
      <c r="F44" s="97"/>
      <c r="G44" s="97"/>
      <c r="H44" s="97"/>
      <c r="I44" s="97"/>
      <c r="J44" s="97"/>
      <c r="K44" s="97"/>
      <c r="L44" s="97"/>
    </row>
    <row r="45" spans="1:12" ht="12.75">
      <c r="A45" s="10" t="s">
        <v>337</v>
      </c>
      <c r="E45" s="96">
        <f>SUM(E41:E44)</f>
        <v>45000</v>
      </c>
      <c r="F45" s="96">
        <f aca="true" t="shared" si="2" ref="F45:L45">SUM(F41:F44)</f>
        <v>1314</v>
      </c>
      <c r="G45" s="96">
        <f t="shared" si="2"/>
        <v>3133</v>
      </c>
      <c r="H45" s="96">
        <f t="shared" si="2"/>
        <v>143</v>
      </c>
      <c r="I45" s="96">
        <f t="shared" si="2"/>
        <v>2584</v>
      </c>
      <c r="J45" s="96">
        <f t="shared" si="2"/>
        <v>52174</v>
      </c>
      <c r="K45" s="96">
        <f t="shared" si="2"/>
        <v>6641</v>
      </c>
      <c r="L45" s="96">
        <f t="shared" si="2"/>
        <v>58815</v>
      </c>
    </row>
    <row r="46" spans="5:12" ht="12.75">
      <c r="E46" s="17"/>
      <c r="F46" s="17"/>
      <c r="G46" s="17"/>
      <c r="H46" s="17"/>
      <c r="I46" s="17"/>
      <c r="J46" s="17"/>
      <c r="K46" s="17"/>
      <c r="L46" s="17"/>
    </row>
    <row r="47" spans="1:12" ht="12.75">
      <c r="A47" s="8" t="s">
        <v>264</v>
      </c>
      <c r="E47" s="17">
        <v>0</v>
      </c>
      <c r="F47" s="17">
        <v>4</v>
      </c>
      <c r="G47" s="17">
        <v>0</v>
      </c>
      <c r="H47" s="17">
        <v>0</v>
      </c>
      <c r="I47" s="17">
        <v>0</v>
      </c>
      <c r="J47" s="14">
        <f>SUM(E47:I47)</f>
        <v>4</v>
      </c>
      <c r="K47" s="17">
        <v>0</v>
      </c>
      <c r="L47" s="14">
        <f>SUM(J47:K47)</f>
        <v>4</v>
      </c>
    </row>
    <row r="48" spans="5:12" ht="12.75">
      <c r="E48" s="17"/>
      <c r="F48" s="17"/>
      <c r="G48" s="17"/>
      <c r="H48" s="17"/>
      <c r="I48" s="17"/>
      <c r="J48" s="17"/>
      <c r="K48" s="17"/>
      <c r="L48" s="17"/>
    </row>
    <row r="49" spans="1:12" ht="12.75">
      <c r="A49" s="8" t="s">
        <v>19</v>
      </c>
      <c r="E49" s="17"/>
      <c r="F49" s="17"/>
      <c r="G49" s="17"/>
      <c r="H49" s="17"/>
      <c r="I49" s="17">
        <f>'Income Statements'!D41</f>
        <v>-590</v>
      </c>
      <c r="J49" s="14">
        <f>SUM(E49:I49)</f>
        <v>-590</v>
      </c>
      <c r="K49" s="17">
        <f>'Income Statements'!D42</f>
        <v>413</v>
      </c>
      <c r="L49" s="14">
        <f>SUM(J49:K49)</f>
        <v>-177</v>
      </c>
    </row>
    <row r="50" spans="5:12" ht="12.75">
      <c r="E50" s="17"/>
      <c r="F50" s="17"/>
      <c r="G50" s="17"/>
      <c r="H50" s="17"/>
      <c r="I50" s="17"/>
      <c r="J50" s="17"/>
      <c r="K50" s="17"/>
      <c r="L50" s="17"/>
    </row>
    <row r="51" spans="1:12" ht="13.5" thickBot="1">
      <c r="A51" s="10" t="s">
        <v>338</v>
      </c>
      <c r="E51" s="20">
        <f>SUM(E45:E50)</f>
        <v>45000</v>
      </c>
      <c r="F51" s="20">
        <f aca="true" t="shared" si="3" ref="F51:L51">SUM(F45:F50)</f>
        <v>1318</v>
      </c>
      <c r="G51" s="20">
        <f t="shared" si="3"/>
        <v>3133</v>
      </c>
      <c r="H51" s="20">
        <f t="shared" si="3"/>
        <v>143</v>
      </c>
      <c r="I51" s="20">
        <f t="shared" si="3"/>
        <v>1994</v>
      </c>
      <c r="J51" s="20">
        <f t="shared" si="3"/>
        <v>51588</v>
      </c>
      <c r="K51" s="20">
        <f t="shared" si="3"/>
        <v>7054</v>
      </c>
      <c r="L51" s="20">
        <f t="shared" si="3"/>
        <v>58642</v>
      </c>
    </row>
    <row r="52" spans="5:12" ht="13.5" thickTop="1">
      <c r="E52" s="18"/>
      <c r="F52" s="18"/>
      <c r="G52" s="18"/>
      <c r="H52" s="18"/>
      <c r="I52" s="18"/>
      <c r="J52" s="18"/>
      <c r="K52" s="18"/>
      <c r="L52" s="18"/>
    </row>
    <row r="56" spans="1:12" ht="12.75">
      <c r="A56" s="134" t="s">
        <v>31</v>
      </c>
      <c r="B56" s="134"/>
      <c r="C56" s="134"/>
      <c r="D56" s="134"/>
      <c r="E56" s="134"/>
      <c r="F56" s="134"/>
      <c r="G56" s="134"/>
      <c r="H56" s="134"/>
      <c r="I56" s="134"/>
      <c r="J56" s="134"/>
      <c r="K56" s="134"/>
      <c r="L56" s="134"/>
    </row>
    <row r="57" spans="1:12" ht="12.75">
      <c r="A57" s="134"/>
      <c r="B57" s="134"/>
      <c r="C57" s="134"/>
      <c r="D57" s="134"/>
      <c r="E57" s="134"/>
      <c r="F57" s="134"/>
      <c r="G57" s="134"/>
      <c r="H57" s="134"/>
      <c r="I57" s="134"/>
      <c r="J57" s="134"/>
      <c r="K57" s="134"/>
      <c r="L57" s="134"/>
    </row>
  </sheetData>
  <mergeCells count="6">
    <mergeCell ref="A56:L57"/>
    <mergeCell ref="A1:L1"/>
    <mergeCell ref="A2:L2"/>
    <mergeCell ref="A3:L3"/>
    <mergeCell ref="F10:H10"/>
    <mergeCell ref="E9:J9"/>
  </mergeCells>
  <printOptions/>
  <pageMargins left="0.75" right="0.5" top="0.5" bottom="0.5" header="0.5" footer="0.35"/>
  <pageSetup firstPageNumber="3" useFirstPageNumber="1" fitToHeight="1" fitToWidth="1" horizontalDpi="300" verticalDpi="300" orientation="landscape" scale="76" r:id="rId2"/>
  <headerFooter alignWithMargins="0">
    <oddFooter>&amp;C&amp;"Times New Roman,Regular"&amp;P</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I74"/>
  <sheetViews>
    <sheetView workbookViewId="0" topLeftCell="A52">
      <selection activeCell="C68" sqref="C68"/>
    </sheetView>
  </sheetViews>
  <sheetFormatPr defaultColWidth="9.140625" defaultRowHeight="12.75"/>
  <cols>
    <col min="1" max="1" width="4.140625" style="12" customWidth="1"/>
    <col min="2" max="3" width="9.28125" style="12" customWidth="1"/>
    <col min="4" max="4" width="22.57421875" style="12" customWidth="1"/>
    <col min="5" max="5" width="14.421875" style="12" customWidth="1"/>
    <col min="6" max="6" width="17.140625" style="38" customWidth="1"/>
    <col min="7" max="7" width="5.421875" style="38" customWidth="1"/>
    <col min="8" max="8" width="16.140625" style="12" customWidth="1"/>
    <col min="9" max="16384" width="9.28125" style="12" customWidth="1"/>
  </cols>
  <sheetData>
    <row r="1" spans="1:8" ht="12.75">
      <c r="A1" s="129" t="s">
        <v>181</v>
      </c>
      <c r="B1" s="129"/>
      <c r="C1" s="129"/>
      <c r="D1" s="129"/>
      <c r="E1" s="129"/>
      <c r="F1" s="129"/>
      <c r="G1" s="129"/>
      <c r="H1" s="129"/>
    </row>
    <row r="2" spans="1:8" ht="12.75">
      <c r="A2" s="130" t="s">
        <v>184</v>
      </c>
      <c r="B2" s="130"/>
      <c r="C2" s="130"/>
      <c r="D2" s="130"/>
      <c r="E2" s="130"/>
      <c r="F2" s="130"/>
      <c r="G2" s="130"/>
      <c r="H2" s="130"/>
    </row>
    <row r="3" spans="1:8" ht="12.75">
      <c r="A3" s="130" t="s">
        <v>129</v>
      </c>
      <c r="B3" s="130"/>
      <c r="C3" s="130"/>
      <c r="D3" s="130"/>
      <c r="E3" s="130"/>
      <c r="F3" s="130"/>
      <c r="G3" s="130"/>
      <c r="H3" s="130"/>
    </row>
    <row r="5" spans="1:7" s="22" customFormat="1" ht="12.75">
      <c r="A5" s="22" t="s">
        <v>221</v>
      </c>
      <c r="F5" s="63"/>
      <c r="G5" s="63"/>
    </row>
    <row r="6" spans="1:7" s="22" customFormat="1" ht="12.75">
      <c r="A6" s="22" t="s">
        <v>267</v>
      </c>
      <c r="F6" s="63"/>
      <c r="G6" s="63"/>
    </row>
    <row r="7" spans="1:7" s="22" customFormat="1" ht="12.75">
      <c r="A7" s="12" t="s">
        <v>185</v>
      </c>
      <c r="F7" s="63"/>
      <c r="G7" s="63"/>
    </row>
    <row r="8" spans="1:8" s="22" customFormat="1" ht="12.75">
      <c r="A8" s="12"/>
      <c r="F8" s="11" t="s">
        <v>189</v>
      </c>
      <c r="G8" s="11"/>
      <c r="H8" s="11" t="s">
        <v>186</v>
      </c>
    </row>
    <row r="9" spans="6:8" ht="12.75">
      <c r="F9" s="11" t="s">
        <v>187</v>
      </c>
      <c r="G9" s="11"/>
      <c r="H9" s="11" t="s">
        <v>187</v>
      </c>
    </row>
    <row r="10" spans="5:8" ht="12.75">
      <c r="E10" s="11"/>
      <c r="F10" s="64" t="s">
        <v>191</v>
      </c>
      <c r="G10" s="64"/>
      <c r="H10" s="11" t="s">
        <v>188</v>
      </c>
    </row>
    <row r="11" spans="6:8" ht="12.75">
      <c r="F11" s="64" t="s">
        <v>228</v>
      </c>
      <c r="G11" s="64"/>
      <c r="H11" s="11" t="s">
        <v>229</v>
      </c>
    </row>
    <row r="12" spans="6:8" ht="12.75">
      <c r="F12" s="80" t="s">
        <v>269</v>
      </c>
      <c r="G12" s="80"/>
      <c r="H12" s="80" t="s">
        <v>15</v>
      </c>
    </row>
    <row r="13" spans="6:8" ht="12.75">
      <c r="F13" s="64" t="s">
        <v>84</v>
      </c>
      <c r="G13" s="64"/>
      <c r="H13" s="11" t="str">
        <f>F13</f>
        <v>RM' 000</v>
      </c>
    </row>
    <row r="14" ht="12.75">
      <c r="E14" s="11"/>
    </row>
    <row r="15" spans="1:7" s="22" customFormat="1" ht="12.75">
      <c r="A15" s="22" t="s">
        <v>213</v>
      </c>
      <c r="F15" s="63"/>
      <c r="G15" s="63"/>
    </row>
    <row r="17" spans="1:8" ht="12.75">
      <c r="A17" s="12" t="s">
        <v>95</v>
      </c>
      <c r="F17" s="21">
        <f>'Income Statements'!G32</f>
        <v>127</v>
      </c>
      <c r="G17" s="21"/>
      <c r="H17" s="21" t="s">
        <v>96</v>
      </c>
    </row>
    <row r="18" spans="6:8" ht="12.75">
      <c r="F18" s="21"/>
      <c r="G18" s="21"/>
      <c r="H18" s="21"/>
    </row>
    <row r="19" spans="1:8" ht="12.75">
      <c r="A19" s="12" t="s">
        <v>97</v>
      </c>
      <c r="F19" s="21"/>
      <c r="G19" s="21"/>
      <c r="H19" s="21"/>
    </row>
    <row r="20" spans="2:8" ht="12.75">
      <c r="B20" s="12" t="s">
        <v>98</v>
      </c>
      <c r="F20" s="21">
        <v>676</v>
      </c>
      <c r="G20" s="21"/>
      <c r="H20" s="21" t="s">
        <v>96</v>
      </c>
    </row>
    <row r="21" spans="2:8" ht="12.75">
      <c r="B21" s="12" t="s">
        <v>99</v>
      </c>
      <c r="F21" s="21">
        <v>76</v>
      </c>
      <c r="G21" s="21"/>
      <c r="H21" s="21" t="s">
        <v>96</v>
      </c>
    </row>
    <row r="22" spans="2:8" ht="12.75">
      <c r="B22" s="12" t="s">
        <v>100</v>
      </c>
      <c r="F22" s="21">
        <v>-15</v>
      </c>
      <c r="G22" s="21"/>
      <c r="H22" s="21" t="s">
        <v>96</v>
      </c>
    </row>
    <row r="23" spans="6:8" ht="12.75">
      <c r="F23" s="21"/>
      <c r="G23" s="21"/>
      <c r="H23" s="66"/>
    </row>
    <row r="24" spans="1:8" ht="12.75">
      <c r="A24" s="12" t="s">
        <v>203</v>
      </c>
      <c r="F24" s="65">
        <f>SUM(F17:F22)</f>
        <v>864</v>
      </c>
      <c r="G24" s="21"/>
      <c r="H24" s="21" t="s">
        <v>96</v>
      </c>
    </row>
    <row r="25" spans="6:8" ht="12.75">
      <c r="F25" s="21"/>
      <c r="G25" s="21"/>
      <c r="H25" s="21"/>
    </row>
    <row r="26" spans="1:8" ht="12.75">
      <c r="A26" s="12" t="s">
        <v>101</v>
      </c>
      <c r="F26" s="21"/>
      <c r="G26" s="21"/>
      <c r="H26" s="21"/>
    </row>
    <row r="27" spans="2:8" ht="12.75">
      <c r="B27" s="12" t="s">
        <v>132</v>
      </c>
      <c r="F27" s="21">
        <v>-224</v>
      </c>
      <c r="G27" s="21"/>
      <c r="H27" s="21" t="s">
        <v>96</v>
      </c>
    </row>
    <row r="28" spans="2:8" ht="12.75">
      <c r="B28" s="12" t="s">
        <v>136</v>
      </c>
      <c r="F28" s="21">
        <v>-2458</v>
      </c>
      <c r="G28" s="21"/>
      <c r="H28" s="21" t="s">
        <v>96</v>
      </c>
    </row>
    <row r="29" spans="2:8" ht="12.75">
      <c r="B29" s="12" t="s">
        <v>232</v>
      </c>
      <c r="F29" s="21">
        <v>714</v>
      </c>
      <c r="G29" s="21"/>
      <c r="H29" s="21" t="s">
        <v>96</v>
      </c>
    </row>
    <row r="30" spans="6:8" ht="12.75">
      <c r="F30" s="66"/>
      <c r="G30" s="21"/>
      <c r="H30" s="66"/>
    </row>
    <row r="31" spans="1:8" s="22" customFormat="1" ht="12.75">
      <c r="A31" s="22" t="s">
        <v>18</v>
      </c>
      <c r="F31" s="64">
        <f>SUM(F24:F30)</f>
        <v>-1104</v>
      </c>
      <c r="G31" s="64"/>
      <c r="H31" s="64" t="s">
        <v>96</v>
      </c>
    </row>
    <row r="32" spans="6:8" ht="12.75">
      <c r="F32" s="21"/>
      <c r="G32" s="21"/>
      <c r="H32" s="21"/>
    </row>
    <row r="33" spans="1:8" ht="12.75">
      <c r="A33" s="12" t="s">
        <v>102</v>
      </c>
      <c r="F33" s="21">
        <v>-76</v>
      </c>
      <c r="G33" s="21"/>
      <c r="H33" s="21" t="s">
        <v>96</v>
      </c>
    </row>
    <row r="34" spans="1:8" ht="12.75">
      <c r="A34" s="12" t="s">
        <v>128</v>
      </c>
      <c r="F34" s="21">
        <v>-809</v>
      </c>
      <c r="G34" s="21"/>
      <c r="H34" s="21" t="s">
        <v>96</v>
      </c>
    </row>
    <row r="35" spans="1:8" ht="12.75">
      <c r="A35" s="12" t="s">
        <v>100</v>
      </c>
      <c r="F35" s="21">
        <v>15</v>
      </c>
      <c r="G35" s="21"/>
      <c r="H35" s="21" t="s">
        <v>96</v>
      </c>
    </row>
    <row r="36" spans="6:8" ht="12.75">
      <c r="F36" s="21"/>
      <c r="G36" s="21"/>
      <c r="H36" s="21"/>
    </row>
    <row r="37" spans="1:8" s="22" customFormat="1" ht="12.75">
      <c r="A37" s="22" t="s">
        <v>373</v>
      </c>
      <c r="F37" s="67">
        <f>SUM(F31:F35)</f>
        <v>-1974</v>
      </c>
      <c r="G37" s="64"/>
      <c r="H37" s="67" t="s">
        <v>96</v>
      </c>
    </row>
    <row r="38" spans="6:8" ht="12.75">
      <c r="F38" s="21"/>
      <c r="G38" s="21"/>
      <c r="H38" s="21"/>
    </row>
    <row r="39" spans="1:8" s="22" customFormat="1" ht="12.75">
      <c r="A39" s="22" t="s">
        <v>16</v>
      </c>
      <c r="F39" s="64"/>
      <c r="G39" s="64"/>
      <c r="H39" s="64"/>
    </row>
    <row r="40" spans="6:8" ht="12.75">
      <c r="F40" s="21"/>
      <c r="G40" s="21"/>
      <c r="H40" s="21"/>
    </row>
    <row r="41" spans="2:8" ht="12.75">
      <c r="B41" s="12" t="s">
        <v>103</v>
      </c>
      <c r="F41" s="21">
        <v>-207</v>
      </c>
      <c r="G41" s="21"/>
      <c r="H41" s="21" t="s">
        <v>96</v>
      </c>
    </row>
    <row r="42" spans="6:8" ht="12.75">
      <c r="F42" s="21"/>
      <c r="G42" s="21"/>
      <c r="H42" s="21"/>
    </row>
    <row r="43" spans="1:8" s="22" customFormat="1" ht="12.75">
      <c r="A43" s="22" t="s">
        <v>17</v>
      </c>
      <c r="F43" s="67">
        <f>SUM(F41:F42)</f>
        <v>-207</v>
      </c>
      <c r="G43" s="64"/>
      <c r="H43" s="67" t="s">
        <v>96</v>
      </c>
    </row>
    <row r="44" spans="6:8" ht="12.75">
      <c r="F44" s="21"/>
      <c r="G44" s="21"/>
      <c r="H44" s="21"/>
    </row>
    <row r="45" spans="1:8" s="22" customFormat="1" ht="12.75">
      <c r="A45" s="22" t="s">
        <v>104</v>
      </c>
      <c r="F45" s="64"/>
      <c r="G45" s="64"/>
      <c r="H45" s="64"/>
    </row>
    <row r="46" spans="6:8" ht="12.75">
      <c r="F46" s="21"/>
      <c r="G46" s="21"/>
      <c r="H46" s="21"/>
    </row>
    <row r="47" spans="2:8" ht="12.75">
      <c r="B47" s="12" t="s">
        <v>368</v>
      </c>
      <c r="F47" s="21">
        <f>2248-30</f>
        <v>2218</v>
      </c>
      <c r="G47" s="21"/>
      <c r="H47" s="21" t="s">
        <v>96</v>
      </c>
    </row>
    <row r="48" spans="2:8" ht="12.75">
      <c r="B48" s="12" t="s">
        <v>105</v>
      </c>
      <c r="F48" s="21">
        <v>-73</v>
      </c>
      <c r="G48" s="21"/>
      <c r="H48" s="21" t="s">
        <v>96</v>
      </c>
    </row>
    <row r="49" spans="2:8" ht="12.75">
      <c r="B49" s="12" t="s">
        <v>264</v>
      </c>
      <c r="F49" s="21">
        <v>4</v>
      </c>
      <c r="G49" s="21"/>
      <c r="H49" s="21" t="s">
        <v>96</v>
      </c>
    </row>
    <row r="50" spans="6:8" ht="12.75">
      <c r="F50" s="21"/>
      <c r="G50" s="21"/>
      <c r="H50" s="21"/>
    </row>
    <row r="51" spans="1:8" s="22" customFormat="1" ht="12.75">
      <c r="A51" s="22" t="s">
        <v>233</v>
      </c>
      <c r="F51" s="67">
        <f>SUM(F46:F49)</f>
        <v>2149</v>
      </c>
      <c r="G51" s="64"/>
      <c r="H51" s="67" t="s">
        <v>96</v>
      </c>
    </row>
    <row r="52" spans="6:8" ht="12.75">
      <c r="F52" s="21"/>
      <c r="G52" s="21"/>
      <c r="H52" s="21"/>
    </row>
    <row r="53" spans="1:8" s="22" customFormat="1" ht="12.75">
      <c r="A53" s="22" t="s">
        <v>131</v>
      </c>
      <c r="F53" s="64">
        <f>F37+F43+F51</f>
        <v>-32</v>
      </c>
      <c r="G53" s="64"/>
      <c r="H53" s="21" t="s">
        <v>96</v>
      </c>
    </row>
    <row r="54" spans="1:8" s="22" customFormat="1" ht="12.75">
      <c r="A54" s="22" t="s">
        <v>106</v>
      </c>
      <c r="F54" s="64">
        <v>6009</v>
      </c>
      <c r="G54" s="64"/>
      <c r="H54" s="64" t="s">
        <v>96</v>
      </c>
    </row>
    <row r="55" spans="1:8" s="22" customFormat="1" ht="13.5" thickBot="1">
      <c r="A55" s="22" t="s">
        <v>14</v>
      </c>
      <c r="F55" s="68">
        <f>SUM(F53:F54)</f>
        <v>5977</v>
      </c>
      <c r="G55" s="64"/>
      <c r="H55" s="68" t="s">
        <v>96</v>
      </c>
    </row>
    <row r="56" ht="13.5" thickTop="1"/>
    <row r="57" ht="12.75">
      <c r="A57" s="12" t="s">
        <v>193</v>
      </c>
    </row>
    <row r="59" ht="12.75">
      <c r="A59" s="12" t="s">
        <v>192</v>
      </c>
    </row>
    <row r="61" ht="12.75">
      <c r="A61" s="12" t="s">
        <v>56</v>
      </c>
    </row>
    <row r="62" spans="6:7" ht="12.75">
      <c r="F62" s="116" t="s">
        <v>78</v>
      </c>
      <c r="G62" s="116"/>
    </row>
    <row r="64" spans="1:6" ht="12.75">
      <c r="A64" s="12" t="s">
        <v>107</v>
      </c>
      <c r="F64" s="38">
        <v>3817</v>
      </c>
    </row>
    <row r="65" spans="1:6" ht="12.75">
      <c r="A65" s="12" t="s">
        <v>230</v>
      </c>
      <c r="F65" s="38">
        <v>2190</v>
      </c>
    </row>
    <row r="66" spans="1:6" ht="12.75">
      <c r="A66" s="12" t="s">
        <v>364</v>
      </c>
      <c r="F66" s="38">
        <v>-30</v>
      </c>
    </row>
    <row r="67" ht="13.5" thickBot="1">
      <c r="F67" s="117">
        <f>SUM(F64:F66)</f>
        <v>5977</v>
      </c>
    </row>
    <row r="68" ht="13.5" thickTop="1"/>
    <row r="70" ht="12.75">
      <c r="A70" s="12" t="s">
        <v>194</v>
      </c>
    </row>
    <row r="71" spans="6:7" ht="12.75">
      <c r="F71" s="12"/>
      <c r="G71" s="12"/>
    </row>
    <row r="72" spans="1:9" ht="12.75">
      <c r="A72" s="138" t="s">
        <v>32</v>
      </c>
      <c r="B72" s="138"/>
      <c r="C72" s="138"/>
      <c r="D72" s="138"/>
      <c r="E72" s="138"/>
      <c r="F72" s="138"/>
      <c r="G72" s="138"/>
      <c r="H72" s="138"/>
      <c r="I72" s="138"/>
    </row>
    <row r="73" spans="1:9" ht="12.75">
      <c r="A73" s="138"/>
      <c r="B73" s="138"/>
      <c r="C73" s="138"/>
      <c r="D73" s="138"/>
      <c r="E73" s="138"/>
      <c r="F73" s="138"/>
      <c r="G73" s="138"/>
      <c r="H73" s="138"/>
      <c r="I73" s="138"/>
    </row>
    <row r="74" spans="1:9" ht="12.75">
      <c r="A74" s="139"/>
      <c r="B74" s="139"/>
      <c r="C74" s="139"/>
      <c r="D74" s="139"/>
      <c r="E74" s="139"/>
      <c r="F74" s="139"/>
      <c r="G74" s="139"/>
      <c r="H74" s="139"/>
      <c r="I74" s="139"/>
    </row>
  </sheetData>
  <mergeCells count="4">
    <mergeCell ref="A1:H1"/>
    <mergeCell ref="A2:H2"/>
    <mergeCell ref="A3:H3"/>
    <mergeCell ref="A72:I74"/>
  </mergeCells>
  <printOptions/>
  <pageMargins left="0.75" right="0.5" top="0.4" bottom="0.5" header="0.5" footer="0.35"/>
  <pageSetup firstPageNumber="4" useFirstPageNumber="1" fitToHeight="1" fitToWidth="1" horizontalDpi="300" verticalDpi="300" orientation="portrait" scale="79" r:id="rId1"/>
  <headerFooter alignWithMargins="0">
    <oddFooter>&amp;C&amp;"Times New Roman,Regular"&amp;P</oddFooter>
  </headerFooter>
</worksheet>
</file>

<file path=xl/worksheets/sheet6.xml><?xml version="1.0" encoding="utf-8"?>
<worksheet xmlns="http://schemas.openxmlformats.org/spreadsheetml/2006/main" xmlns:r="http://schemas.openxmlformats.org/officeDocument/2006/relationships">
  <dimension ref="A1:L470"/>
  <sheetViews>
    <sheetView tabSelected="1" view="pageBreakPreview" zoomScaleSheetLayoutView="100" workbookViewId="0" topLeftCell="A1">
      <selection activeCell="B11" sqref="B11:J13"/>
    </sheetView>
  </sheetViews>
  <sheetFormatPr defaultColWidth="9.140625" defaultRowHeight="13.5" customHeight="1"/>
  <cols>
    <col min="1" max="1" width="4.140625" style="50" customWidth="1"/>
    <col min="2" max="3" width="4.140625" style="12" customWidth="1"/>
    <col min="4" max="4" width="14.00390625" style="12" customWidth="1"/>
    <col min="5" max="5" width="7.421875" style="12" customWidth="1"/>
    <col min="6" max="7" width="12.7109375" style="12" customWidth="1"/>
    <col min="8" max="8" width="12.28125" style="12" customWidth="1"/>
    <col min="9" max="10" width="12.57421875" style="12" customWidth="1"/>
    <col min="11" max="11" width="12.140625" style="12" customWidth="1"/>
    <col min="12" max="16384" width="9.28125" style="12" customWidth="1"/>
  </cols>
  <sheetData>
    <row r="1" spans="1:8" ht="13.5" customHeight="1">
      <c r="A1" s="129" t="s">
        <v>183</v>
      </c>
      <c r="B1" s="129"/>
      <c r="C1" s="129"/>
      <c r="D1" s="129"/>
      <c r="E1" s="129"/>
      <c r="F1" s="129"/>
      <c r="G1" s="129"/>
      <c r="H1" s="129"/>
    </row>
    <row r="2" spans="1:8" ht="13.5" customHeight="1">
      <c r="A2" s="130" t="s">
        <v>184</v>
      </c>
      <c r="B2" s="130"/>
      <c r="C2" s="130"/>
      <c r="D2" s="130"/>
      <c r="E2" s="130"/>
      <c r="F2" s="130"/>
      <c r="G2" s="130"/>
      <c r="H2" s="130"/>
    </row>
    <row r="3" spans="1:8" ht="13.5" customHeight="1">
      <c r="A3" s="130" t="s">
        <v>129</v>
      </c>
      <c r="B3" s="130"/>
      <c r="C3" s="130"/>
      <c r="D3" s="130"/>
      <c r="E3" s="130"/>
      <c r="F3" s="130"/>
      <c r="G3" s="130"/>
      <c r="H3" s="130"/>
    </row>
    <row r="5" ht="13.5" customHeight="1">
      <c r="A5" s="52" t="s">
        <v>13</v>
      </c>
    </row>
    <row r="6" ht="13.5" customHeight="1">
      <c r="A6" s="53"/>
    </row>
    <row r="7" spans="1:3" ht="13.5" customHeight="1">
      <c r="A7" s="52" t="s">
        <v>247</v>
      </c>
      <c r="B7" s="22"/>
      <c r="C7" s="22"/>
    </row>
    <row r="9" spans="1:2" s="22" customFormat="1" ht="13.5" customHeight="1">
      <c r="A9" s="28" t="s">
        <v>137</v>
      </c>
      <c r="B9" s="22" t="s">
        <v>108</v>
      </c>
    </row>
    <row r="11" spans="2:10" ht="13.5" customHeight="1">
      <c r="B11" s="134" t="s">
        <v>382</v>
      </c>
      <c r="C11" s="134"/>
      <c r="D11" s="134"/>
      <c r="E11" s="134"/>
      <c r="F11" s="134"/>
      <c r="G11" s="134"/>
      <c r="H11" s="134"/>
      <c r="I11" s="134"/>
      <c r="J11" s="134"/>
    </row>
    <row r="12" spans="2:10" ht="13.5" customHeight="1">
      <c r="B12" s="134"/>
      <c r="C12" s="134"/>
      <c r="D12" s="134"/>
      <c r="E12" s="134"/>
      <c r="F12" s="134"/>
      <c r="G12" s="134"/>
      <c r="H12" s="134"/>
      <c r="I12" s="134"/>
      <c r="J12" s="134"/>
    </row>
    <row r="13" spans="2:10" ht="13.5" customHeight="1">
      <c r="B13" s="134"/>
      <c r="C13" s="134"/>
      <c r="D13" s="134"/>
      <c r="E13" s="134"/>
      <c r="F13" s="134"/>
      <c r="G13" s="134"/>
      <c r="H13" s="134"/>
      <c r="I13" s="134"/>
      <c r="J13" s="134"/>
    </row>
    <row r="14" spans="2:10" ht="13.5" customHeight="1">
      <c r="B14" s="39"/>
      <c r="C14" s="39"/>
      <c r="D14" s="39"/>
      <c r="E14" s="39"/>
      <c r="F14" s="39"/>
      <c r="G14" s="39"/>
      <c r="H14" s="39"/>
      <c r="I14" s="39"/>
      <c r="J14" s="39"/>
    </row>
    <row r="15" spans="2:10" ht="13.5" customHeight="1">
      <c r="B15" s="134" t="s">
        <v>354</v>
      </c>
      <c r="C15" s="134"/>
      <c r="D15" s="134"/>
      <c r="E15" s="134"/>
      <c r="F15" s="134"/>
      <c r="G15" s="134"/>
      <c r="H15" s="134"/>
      <c r="I15" s="134"/>
      <c r="J15" s="134"/>
    </row>
    <row r="16" spans="2:10" ht="13.5" customHeight="1">
      <c r="B16" s="134"/>
      <c r="C16" s="134"/>
      <c r="D16" s="134"/>
      <c r="E16" s="134"/>
      <c r="F16" s="134"/>
      <c r="G16" s="134"/>
      <c r="H16" s="134"/>
      <c r="I16" s="134"/>
      <c r="J16" s="134"/>
    </row>
    <row r="17" spans="2:10" ht="13.5" customHeight="1">
      <c r="B17" s="134"/>
      <c r="C17" s="134"/>
      <c r="D17" s="134"/>
      <c r="E17" s="134"/>
      <c r="F17" s="134"/>
      <c r="G17" s="134"/>
      <c r="H17" s="134"/>
      <c r="I17" s="134"/>
      <c r="J17" s="134"/>
    </row>
    <row r="18" spans="2:10" ht="13.5" customHeight="1">
      <c r="B18" s="134"/>
      <c r="C18" s="134"/>
      <c r="D18" s="134"/>
      <c r="E18" s="134"/>
      <c r="F18" s="134"/>
      <c r="G18" s="134"/>
      <c r="H18" s="134"/>
      <c r="I18" s="134"/>
      <c r="J18" s="134"/>
    </row>
    <row r="19" spans="2:10" ht="13.5" customHeight="1">
      <c r="B19" s="39"/>
      <c r="C19" s="39"/>
      <c r="D19" s="39"/>
      <c r="E19" s="39"/>
      <c r="F19" s="39"/>
      <c r="G19" s="39"/>
      <c r="H19" s="39"/>
      <c r="I19" s="39"/>
      <c r="J19" s="39"/>
    </row>
    <row r="20" spans="2:10" ht="13.5" customHeight="1">
      <c r="B20" s="134" t="s">
        <v>293</v>
      </c>
      <c r="C20" s="134"/>
      <c r="D20" s="134"/>
      <c r="E20" s="134"/>
      <c r="F20" s="134"/>
      <c r="G20" s="134"/>
      <c r="H20" s="134"/>
      <c r="I20" s="134"/>
      <c r="J20" s="134"/>
    </row>
    <row r="21" spans="2:10" ht="13.5" customHeight="1">
      <c r="B21" s="134"/>
      <c r="C21" s="134"/>
      <c r="D21" s="134"/>
      <c r="E21" s="134"/>
      <c r="F21" s="134"/>
      <c r="G21" s="134"/>
      <c r="H21" s="134"/>
      <c r="I21" s="134"/>
      <c r="J21" s="134"/>
    </row>
    <row r="22" spans="2:10" ht="13.5" customHeight="1">
      <c r="B22" s="39"/>
      <c r="C22" s="39"/>
      <c r="D22" s="39"/>
      <c r="E22" s="39"/>
      <c r="F22" s="39"/>
      <c r="G22" s="39"/>
      <c r="H22" s="39"/>
      <c r="I22" s="39"/>
      <c r="J22" s="39"/>
    </row>
    <row r="24" spans="1:3" ht="13.5" customHeight="1">
      <c r="A24" s="28" t="s">
        <v>138</v>
      </c>
      <c r="B24" s="22" t="s">
        <v>271</v>
      </c>
      <c r="C24" s="22"/>
    </row>
    <row r="25" spans="1:3" ht="13.5" customHeight="1">
      <c r="A25" s="28"/>
      <c r="B25" s="22"/>
      <c r="C25" s="22"/>
    </row>
    <row r="26" spans="2:10" ht="13.5" customHeight="1">
      <c r="B26" s="150" t="s">
        <v>270</v>
      </c>
      <c r="C26" s="150"/>
      <c r="D26" s="150"/>
      <c r="E26" s="150"/>
      <c r="F26" s="150"/>
      <c r="G26" s="150"/>
      <c r="H26" s="150"/>
      <c r="I26" s="150"/>
      <c r="J26" s="150"/>
    </row>
    <row r="27" spans="2:10" ht="13.5" customHeight="1">
      <c r="B27" s="150"/>
      <c r="C27" s="150"/>
      <c r="D27" s="150"/>
      <c r="E27" s="150"/>
      <c r="F27" s="150"/>
      <c r="G27" s="150"/>
      <c r="H27" s="150"/>
      <c r="I27" s="150"/>
      <c r="J27" s="150"/>
    </row>
    <row r="29" spans="2:4" ht="13.5" customHeight="1">
      <c r="B29" s="12" t="s">
        <v>272</v>
      </c>
      <c r="D29" s="12" t="s">
        <v>273</v>
      </c>
    </row>
    <row r="30" spans="2:4" ht="13.5" customHeight="1">
      <c r="B30" s="12" t="s">
        <v>290</v>
      </c>
      <c r="D30" s="12" t="s">
        <v>274</v>
      </c>
    </row>
    <row r="31" spans="2:4" ht="13.5" customHeight="1">
      <c r="B31" s="12" t="s">
        <v>275</v>
      </c>
      <c r="D31" s="12" t="s">
        <v>85</v>
      </c>
    </row>
    <row r="32" spans="2:4" ht="13.5" customHeight="1">
      <c r="B32" s="12" t="s">
        <v>276</v>
      </c>
      <c r="D32" s="12" t="s">
        <v>277</v>
      </c>
    </row>
    <row r="33" spans="2:4" ht="13.5" customHeight="1">
      <c r="B33" s="12" t="s">
        <v>278</v>
      </c>
      <c r="D33" s="12" t="s">
        <v>279</v>
      </c>
    </row>
    <row r="34" spans="2:4" ht="13.5" customHeight="1">
      <c r="B34" s="12" t="s">
        <v>280</v>
      </c>
      <c r="D34" s="12" t="s">
        <v>291</v>
      </c>
    </row>
    <row r="35" spans="2:4" ht="13.5" customHeight="1">
      <c r="B35" s="12" t="s">
        <v>281</v>
      </c>
      <c r="D35" s="12" t="s">
        <v>282</v>
      </c>
    </row>
    <row r="36" spans="2:4" ht="13.5" customHeight="1">
      <c r="B36" s="12" t="s">
        <v>283</v>
      </c>
      <c r="D36" s="12" t="s">
        <v>284</v>
      </c>
    </row>
    <row r="37" spans="2:4" ht="13.5" customHeight="1">
      <c r="B37" s="12" t="s">
        <v>285</v>
      </c>
      <c r="D37" s="12" t="s">
        <v>292</v>
      </c>
    </row>
    <row r="38" spans="2:4" ht="13.5" customHeight="1">
      <c r="B38" s="12" t="s">
        <v>286</v>
      </c>
      <c r="D38" s="12" t="s">
        <v>287</v>
      </c>
    </row>
    <row r="39" spans="2:4" ht="13.5" customHeight="1">
      <c r="B39" s="12" t="s">
        <v>288</v>
      </c>
      <c r="D39" s="12" t="s">
        <v>289</v>
      </c>
    </row>
    <row r="41" ht="13.5" customHeight="1">
      <c r="B41" s="12" t="s">
        <v>302</v>
      </c>
    </row>
    <row r="43" spans="2:4" ht="13.5" customHeight="1">
      <c r="B43" s="12" t="s">
        <v>303</v>
      </c>
      <c r="D43" s="12" t="s">
        <v>305</v>
      </c>
    </row>
    <row r="44" spans="2:4" ht="13.5" customHeight="1">
      <c r="B44" s="12" t="s">
        <v>304</v>
      </c>
      <c r="D44" s="12" t="s">
        <v>306</v>
      </c>
    </row>
    <row r="46" spans="2:10" ht="13.5" customHeight="1">
      <c r="B46" s="140" t="s">
        <v>307</v>
      </c>
      <c r="C46" s="140"/>
      <c r="D46" s="140"/>
      <c r="E46" s="140"/>
      <c r="F46" s="140"/>
      <c r="G46" s="140"/>
      <c r="H46" s="140"/>
      <c r="I46" s="140"/>
      <c r="J46" s="140"/>
    </row>
    <row r="47" spans="2:10" ht="13.5" customHeight="1">
      <c r="B47" s="140"/>
      <c r="C47" s="140"/>
      <c r="D47" s="140"/>
      <c r="E47" s="140"/>
      <c r="F47" s="140"/>
      <c r="G47" s="140"/>
      <c r="H47" s="140"/>
      <c r="I47" s="140"/>
      <c r="J47" s="140"/>
    </row>
    <row r="48" spans="2:10" ht="13.5" customHeight="1">
      <c r="B48" s="81"/>
      <c r="C48" s="81"/>
      <c r="D48" s="81"/>
      <c r="E48" s="81"/>
      <c r="F48" s="81"/>
      <c r="G48" s="81"/>
      <c r="H48" s="81"/>
      <c r="I48" s="81"/>
      <c r="J48" s="81"/>
    </row>
    <row r="49" spans="2:10" ht="13.5" customHeight="1">
      <c r="B49" s="22" t="s">
        <v>133</v>
      </c>
      <c r="C49" s="82" t="s">
        <v>294</v>
      </c>
      <c r="D49" s="83"/>
      <c r="E49" s="81"/>
      <c r="F49" s="81"/>
      <c r="G49" s="81"/>
      <c r="H49" s="81"/>
      <c r="I49" s="81"/>
      <c r="J49" s="81"/>
    </row>
    <row r="50" spans="2:10" ht="13.5" customHeight="1">
      <c r="B50" s="81"/>
      <c r="C50" s="138" t="s">
        <v>295</v>
      </c>
      <c r="D50" s="138"/>
      <c r="E50" s="138"/>
      <c r="F50" s="138"/>
      <c r="G50" s="138"/>
      <c r="H50" s="138"/>
      <c r="I50" s="138"/>
      <c r="J50" s="138"/>
    </row>
    <row r="51" spans="2:10" ht="13.5" customHeight="1">
      <c r="B51" s="81"/>
      <c r="C51" s="138"/>
      <c r="D51" s="138"/>
      <c r="E51" s="138"/>
      <c r="F51" s="138"/>
      <c r="G51" s="138"/>
      <c r="H51" s="138"/>
      <c r="I51" s="138"/>
      <c r="J51" s="138"/>
    </row>
    <row r="52" spans="2:10" ht="13.5" customHeight="1">
      <c r="B52" s="81"/>
      <c r="C52" s="81"/>
      <c r="D52" s="81"/>
      <c r="E52" s="81"/>
      <c r="F52" s="81"/>
      <c r="G52" s="81"/>
      <c r="H52" s="81"/>
      <c r="I52" s="81"/>
      <c r="J52" s="81"/>
    </row>
    <row r="53" spans="2:10" ht="13.5" customHeight="1">
      <c r="B53" s="81"/>
      <c r="C53" s="138" t="s">
        <v>380</v>
      </c>
      <c r="D53" s="138"/>
      <c r="E53" s="138"/>
      <c r="F53" s="138"/>
      <c r="G53" s="138"/>
      <c r="H53" s="138"/>
      <c r="I53" s="138"/>
      <c r="J53" s="138"/>
    </row>
    <row r="54" spans="2:10" ht="13.5" customHeight="1">
      <c r="B54" s="81"/>
      <c r="C54" s="138"/>
      <c r="D54" s="138"/>
      <c r="E54" s="138"/>
      <c r="F54" s="138"/>
      <c r="G54" s="138"/>
      <c r="H54" s="138"/>
      <c r="I54" s="138"/>
      <c r="J54" s="138"/>
    </row>
    <row r="55" spans="2:10" ht="13.5" customHeight="1">
      <c r="B55" s="81"/>
      <c r="C55" s="138"/>
      <c r="D55" s="138"/>
      <c r="E55" s="138"/>
      <c r="F55" s="138"/>
      <c r="G55" s="138"/>
      <c r="H55" s="138"/>
      <c r="I55" s="138"/>
      <c r="J55" s="138"/>
    </row>
    <row r="56" spans="2:10" ht="13.5" customHeight="1">
      <c r="B56" s="81"/>
      <c r="C56" s="138"/>
      <c r="D56" s="138"/>
      <c r="E56" s="138"/>
      <c r="F56" s="138"/>
      <c r="G56" s="138"/>
      <c r="H56" s="138"/>
      <c r="I56" s="138"/>
      <c r="J56" s="138"/>
    </row>
    <row r="57" spans="2:10" ht="13.5" customHeight="1">
      <c r="B57" s="81"/>
      <c r="C57" s="138"/>
      <c r="D57" s="138"/>
      <c r="E57" s="138"/>
      <c r="F57" s="138"/>
      <c r="G57" s="138"/>
      <c r="H57" s="138"/>
      <c r="I57" s="138"/>
      <c r="J57" s="138"/>
    </row>
    <row r="58" spans="2:10" ht="13.5" customHeight="1">
      <c r="B58" s="81"/>
      <c r="C58" s="138"/>
      <c r="D58" s="138"/>
      <c r="E58" s="138"/>
      <c r="F58" s="138"/>
      <c r="G58" s="138"/>
      <c r="H58" s="138"/>
      <c r="I58" s="138"/>
      <c r="J58" s="138"/>
    </row>
    <row r="59" spans="2:10" ht="13.5" customHeight="1">
      <c r="B59" s="81"/>
      <c r="C59" s="138"/>
      <c r="D59" s="138"/>
      <c r="E59" s="138"/>
      <c r="F59" s="138"/>
      <c r="G59" s="138"/>
      <c r="H59" s="138"/>
      <c r="I59" s="138"/>
      <c r="J59" s="138"/>
    </row>
    <row r="60" spans="2:10" ht="13.5" customHeight="1">
      <c r="B60" s="81"/>
      <c r="C60" s="138"/>
      <c r="D60" s="138"/>
      <c r="E60" s="138"/>
      <c r="F60" s="138"/>
      <c r="G60" s="138"/>
      <c r="H60" s="138"/>
      <c r="I60" s="138"/>
      <c r="J60" s="138"/>
    </row>
    <row r="61" spans="2:10" ht="13.5" customHeight="1">
      <c r="B61" s="81"/>
      <c r="C61" s="138"/>
      <c r="D61" s="138"/>
      <c r="E61" s="138"/>
      <c r="F61" s="138"/>
      <c r="G61" s="138"/>
      <c r="H61" s="138"/>
      <c r="I61" s="138"/>
      <c r="J61" s="138"/>
    </row>
    <row r="62" spans="2:10" ht="13.5" customHeight="1">
      <c r="B62" s="81"/>
      <c r="C62" s="118"/>
      <c r="D62" s="81"/>
      <c r="E62" s="81"/>
      <c r="F62" s="81"/>
      <c r="G62" s="81"/>
      <c r="H62" s="81"/>
      <c r="I62" s="81"/>
      <c r="J62" s="81"/>
    </row>
    <row r="63" spans="2:10" ht="13.5" customHeight="1">
      <c r="B63" s="81"/>
      <c r="C63" s="138" t="s">
        <v>37</v>
      </c>
      <c r="D63" s="138"/>
      <c r="E63" s="138"/>
      <c r="F63" s="138"/>
      <c r="G63" s="138"/>
      <c r="H63" s="138"/>
      <c r="I63" s="138"/>
      <c r="J63" s="138"/>
    </row>
    <row r="64" spans="2:10" ht="13.5" customHeight="1">
      <c r="B64" s="81"/>
      <c r="C64" s="138"/>
      <c r="D64" s="138"/>
      <c r="E64" s="138"/>
      <c r="F64" s="138"/>
      <c r="G64" s="138"/>
      <c r="H64" s="138"/>
      <c r="I64" s="138"/>
      <c r="J64" s="138"/>
    </row>
    <row r="65" spans="2:10" ht="13.5" customHeight="1">
      <c r="B65" s="81"/>
      <c r="C65" s="138"/>
      <c r="D65" s="138"/>
      <c r="E65" s="138"/>
      <c r="F65" s="138"/>
      <c r="G65" s="138"/>
      <c r="H65" s="138"/>
      <c r="I65" s="138"/>
      <c r="J65" s="138"/>
    </row>
    <row r="66" spans="2:10" ht="13.5" customHeight="1">
      <c r="B66" s="81"/>
      <c r="C66" s="138"/>
      <c r="D66" s="138"/>
      <c r="E66" s="138"/>
      <c r="F66" s="138"/>
      <c r="G66" s="138"/>
      <c r="H66" s="138"/>
      <c r="I66" s="138"/>
      <c r="J66" s="138"/>
    </row>
    <row r="67" spans="2:10" ht="13.5" customHeight="1">
      <c r="B67" s="81"/>
      <c r="C67" s="32"/>
      <c r="D67" s="32"/>
      <c r="E67" s="32"/>
      <c r="F67" s="32"/>
      <c r="G67" s="32"/>
      <c r="H67" s="32"/>
      <c r="I67" s="32"/>
      <c r="J67" s="32"/>
    </row>
    <row r="68" spans="2:10" ht="13.5" customHeight="1">
      <c r="B68" s="81"/>
      <c r="C68" s="81"/>
      <c r="D68" s="81"/>
      <c r="E68" s="81"/>
      <c r="F68" s="81"/>
      <c r="G68" s="81"/>
      <c r="H68" s="81"/>
      <c r="I68" s="34" t="s">
        <v>68</v>
      </c>
      <c r="J68" s="81"/>
    </row>
    <row r="69" spans="2:10" ht="13.5" customHeight="1">
      <c r="B69" s="81"/>
      <c r="C69" s="81"/>
      <c r="D69" s="81"/>
      <c r="E69" s="81"/>
      <c r="F69" s="81"/>
      <c r="G69" s="81"/>
      <c r="H69" s="81"/>
      <c r="I69" s="34" t="s">
        <v>297</v>
      </c>
      <c r="J69" s="81"/>
    </row>
    <row r="70" spans="2:10" ht="13.5" customHeight="1">
      <c r="B70" s="81"/>
      <c r="C70" s="81"/>
      <c r="D70" s="81"/>
      <c r="E70" s="81"/>
      <c r="F70" s="81"/>
      <c r="G70" s="81"/>
      <c r="H70" s="81"/>
      <c r="I70" s="15" t="s">
        <v>78</v>
      </c>
      <c r="J70" s="81"/>
    </row>
    <row r="71" spans="2:10" ht="13.5" customHeight="1">
      <c r="B71" s="81"/>
      <c r="C71" s="81"/>
      <c r="D71" s="81"/>
      <c r="E71" s="81"/>
      <c r="F71" s="81"/>
      <c r="G71" s="81"/>
      <c r="H71" s="81"/>
      <c r="I71" s="81"/>
      <c r="J71" s="81"/>
    </row>
    <row r="72" spans="2:10" ht="13.5" customHeight="1">
      <c r="B72" s="81"/>
      <c r="C72" s="148" t="s">
        <v>296</v>
      </c>
      <c r="D72" s="148"/>
      <c r="E72" s="148"/>
      <c r="F72" s="148"/>
      <c r="G72" s="148"/>
      <c r="H72" s="81"/>
      <c r="I72" s="84">
        <v>143</v>
      </c>
      <c r="J72" s="81"/>
    </row>
    <row r="73" spans="2:10" ht="13.5" customHeight="1" thickBot="1">
      <c r="B73" s="81"/>
      <c r="C73" s="148" t="s">
        <v>51</v>
      </c>
      <c r="D73" s="148"/>
      <c r="E73" s="148"/>
      <c r="F73" s="148"/>
      <c r="G73" s="148"/>
      <c r="H73" s="81"/>
      <c r="I73" s="85">
        <v>-143</v>
      </c>
      <c r="J73" s="81"/>
    </row>
    <row r="74" spans="2:10" ht="13.5" customHeight="1" thickTop="1">
      <c r="B74" s="81"/>
      <c r="C74" s="81"/>
      <c r="D74" s="81"/>
      <c r="E74" s="81"/>
      <c r="F74" s="81"/>
      <c r="G74" s="81"/>
      <c r="H74" s="81"/>
      <c r="I74" s="84"/>
      <c r="J74" s="81"/>
    </row>
    <row r="75" spans="2:10" ht="13.5" customHeight="1">
      <c r="B75" s="81"/>
      <c r="C75" s="81"/>
      <c r="D75" s="81"/>
      <c r="E75" s="81"/>
      <c r="F75" s="81"/>
      <c r="G75" s="81"/>
      <c r="H75" s="34" t="s">
        <v>374</v>
      </c>
      <c r="I75" s="34" t="s">
        <v>374</v>
      </c>
      <c r="J75" s="81"/>
    </row>
    <row r="76" spans="2:10" ht="13.5" customHeight="1">
      <c r="B76" s="81"/>
      <c r="C76" s="81"/>
      <c r="D76" s="81"/>
      <c r="E76" s="81"/>
      <c r="F76" s="81"/>
      <c r="G76" s="81"/>
      <c r="H76" s="34" t="s">
        <v>375</v>
      </c>
      <c r="I76" s="34" t="s">
        <v>375</v>
      </c>
      <c r="J76" s="81"/>
    </row>
    <row r="77" spans="2:10" ht="13.5" customHeight="1">
      <c r="B77" s="81"/>
      <c r="H77" s="34" t="s">
        <v>266</v>
      </c>
      <c r="I77" s="34" t="s">
        <v>265</v>
      </c>
      <c r="J77" s="81"/>
    </row>
    <row r="78" spans="2:10" ht="13.5" customHeight="1">
      <c r="B78" s="81"/>
      <c r="C78" s="81"/>
      <c r="D78" s="81"/>
      <c r="E78" s="81"/>
      <c r="F78" s="81"/>
      <c r="G78" s="81"/>
      <c r="H78" s="15" t="s">
        <v>78</v>
      </c>
      <c r="I78" s="15" t="s">
        <v>78</v>
      </c>
      <c r="J78" s="81"/>
    </row>
    <row r="79" spans="2:10" ht="13.5" customHeight="1">
      <c r="B79" s="81"/>
      <c r="H79" s="81"/>
      <c r="I79" s="84"/>
      <c r="J79" s="81"/>
    </row>
    <row r="80" spans="2:10" ht="13.5" customHeight="1" thickBot="1">
      <c r="B80" s="81"/>
      <c r="C80" s="148" t="s">
        <v>298</v>
      </c>
      <c r="D80" s="148"/>
      <c r="E80" s="148"/>
      <c r="F80" s="148"/>
      <c r="G80" s="148"/>
      <c r="H80" s="85">
        <v>0</v>
      </c>
      <c r="I80" s="85">
        <v>0</v>
      </c>
      <c r="J80" s="81"/>
    </row>
    <row r="81" spans="2:10" ht="13.5" customHeight="1" thickTop="1">
      <c r="B81" s="81"/>
      <c r="C81" s="81"/>
      <c r="D81" s="81"/>
      <c r="E81" s="81"/>
      <c r="F81" s="81"/>
      <c r="G81" s="81"/>
      <c r="H81" s="81"/>
      <c r="I81" s="84"/>
      <c r="J81" s="81"/>
    </row>
    <row r="82" spans="2:10" ht="13.5" customHeight="1">
      <c r="B82" s="81"/>
      <c r="C82" s="138" t="s">
        <v>43</v>
      </c>
      <c r="D82" s="138"/>
      <c r="E82" s="138"/>
      <c r="F82" s="138"/>
      <c r="G82" s="138"/>
      <c r="H82" s="138"/>
      <c r="I82" s="138"/>
      <c r="J82" s="138"/>
    </row>
    <row r="83" spans="2:10" ht="13.5" customHeight="1">
      <c r="B83" s="81"/>
      <c r="C83" s="81"/>
      <c r="D83" s="81"/>
      <c r="E83" s="81"/>
      <c r="F83" s="81"/>
      <c r="G83" s="81"/>
      <c r="H83" s="81"/>
      <c r="I83" s="84"/>
      <c r="J83" s="81"/>
    </row>
    <row r="84" spans="2:10" ht="13.5" customHeight="1">
      <c r="B84" s="81"/>
      <c r="C84" s="81"/>
      <c r="D84" s="81"/>
      <c r="E84" s="81"/>
      <c r="F84" s="81"/>
      <c r="G84" s="81"/>
      <c r="H84" s="81"/>
      <c r="I84" s="84"/>
      <c r="J84" s="81"/>
    </row>
    <row r="85" spans="2:10" ht="13.5" customHeight="1">
      <c r="B85" s="22" t="s">
        <v>134</v>
      </c>
      <c r="C85" s="82" t="s">
        <v>41</v>
      </c>
      <c r="D85" s="81"/>
      <c r="E85" s="81"/>
      <c r="F85" s="81"/>
      <c r="G85" s="81"/>
      <c r="H85" s="81"/>
      <c r="I85" s="84"/>
      <c r="J85" s="81"/>
    </row>
    <row r="86" spans="2:10" ht="13.5" customHeight="1">
      <c r="B86" s="81"/>
      <c r="C86" s="81"/>
      <c r="D86" s="81"/>
      <c r="E86" s="81"/>
      <c r="F86" s="81"/>
      <c r="G86" s="81"/>
      <c r="H86" s="81"/>
      <c r="I86" s="84"/>
      <c r="J86" s="81"/>
    </row>
    <row r="87" spans="2:10" ht="13.5" customHeight="1">
      <c r="B87" s="81"/>
      <c r="C87" s="140" t="s">
        <v>38</v>
      </c>
      <c r="D87" s="140"/>
      <c r="E87" s="140"/>
      <c r="F87" s="140"/>
      <c r="G87" s="140"/>
      <c r="H87" s="140"/>
      <c r="I87" s="140"/>
      <c r="J87" s="140"/>
    </row>
    <row r="88" spans="2:10" ht="13.5" customHeight="1">
      <c r="B88" s="81"/>
      <c r="C88" s="140"/>
      <c r="D88" s="140"/>
      <c r="E88" s="140"/>
      <c r="F88" s="140"/>
      <c r="G88" s="140"/>
      <c r="H88" s="140"/>
      <c r="I88" s="140"/>
      <c r="J88" s="140"/>
    </row>
    <row r="89" spans="2:10" ht="13.5" customHeight="1">
      <c r="B89" s="81"/>
      <c r="C89" s="140"/>
      <c r="D89" s="140"/>
      <c r="E89" s="140"/>
      <c r="F89" s="140"/>
      <c r="G89" s="140"/>
      <c r="H89" s="140"/>
      <c r="I89" s="140"/>
      <c r="J89" s="140"/>
    </row>
    <row r="90" spans="2:10" ht="13.5" customHeight="1">
      <c r="B90" s="81"/>
      <c r="C90" s="140"/>
      <c r="D90" s="140"/>
      <c r="E90" s="140"/>
      <c r="F90" s="140"/>
      <c r="G90" s="140"/>
      <c r="H90" s="140"/>
      <c r="I90" s="140"/>
      <c r="J90" s="140"/>
    </row>
    <row r="91" spans="2:10" ht="13.5" customHeight="1">
      <c r="B91" s="81"/>
      <c r="C91" s="140"/>
      <c r="D91" s="140"/>
      <c r="E91" s="140"/>
      <c r="F91" s="140"/>
      <c r="G91" s="140"/>
      <c r="H91" s="140"/>
      <c r="I91" s="140"/>
      <c r="J91" s="140"/>
    </row>
    <row r="92" spans="2:10" ht="13.5" customHeight="1">
      <c r="B92" s="81"/>
      <c r="C92" s="140"/>
      <c r="D92" s="140"/>
      <c r="E92" s="140"/>
      <c r="F92" s="140"/>
      <c r="G92" s="140"/>
      <c r="H92" s="140"/>
      <c r="I92" s="140"/>
      <c r="J92" s="140"/>
    </row>
    <row r="93" spans="2:10" ht="13.5" customHeight="1">
      <c r="B93" s="81"/>
      <c r="C93" s="81"/>
      <c r="D93" s="81"/>
      <c r="E93" s="81"/>
      <c r="F93" s="81"/>
      <c r="G93" s="81"/>
      <c r="H93" s="81"/>
      <c r="I93" s="81"/>
      <c r="J93" s="81"/>
    </row>
    <row r="94" spans="2:10" ht="13.5" customHeight="1">
      <c r="B94" s="81"/>
      <c r="C94" s="140" t="s">
        <v>42</v>
      </c>
      <c r="D94" s="140"/>
      <c r="E94" s="140"/>
      <c r="F94" s="140"/>
      <c r="G94" s="140"/>
      <c r="H94" s="140"/>
      <c r="I94" s="140"/>
      <c r="J94" s="140"/>
    </row>
    <row r="95" spans="2:10" ht="13.5" customHeight="1">
      <c r="B95" s="81"/>
      <c r="C95" s="140"/>
      <c r="D95" s="140"/>
      <c r="E95" s="140"/>
      <c r="F95" s="140"/>
      <c r="G95" s="140"/>
      <c r="H95" s="140"/>
      <c r="I95" s="140"/>
      <c r="J95" s="140"/>
    </row>
    <row r="96" spans="2:10" ht="13.5" customHeight="1">
      <c r="B96" s="81"/>
      <c r="C96" s="81"/>
      <c r="D96" s="81"/>
      <c r="E96" s="81"/>
      <c r="F96" s="81"/>
      <c r="G96" s="81"/>
      <c r="H96" s="81"/>
      <c r="I96" s="81"/>
      <c r="J96" s="81"/>
    </row>
    <row r="97" spans="2:10" ht="13.5" customHeight="1">
      <c r="B97" s="81"/>
      <c r="C97" s="81"/>
      <c r="D97" s="81"/>
      <c r="E97" s="81"/>
      <c r="F97" s="81"/>
      <c r="G97" s="81"/>
      <c r="H97" s="81"/>
      <c r="I97" s="81"/>
      <c r="J97" s="81"/>
    </row>
    <row r="98" spans="2:10" ht="13.5" customHeight="1">
      <c r="B98" s="22" t="s">
        <v>4</v>
      </c>
      <c r="C98" s="82" t="s">
        <v>378</v>
      </c>
      <c r="D98" s="81"/>
      <c r="E98" s="81"/>
      <c r="F98" s="81"/>
      <c r="G98" s="81"/>
      <c r="H98" s="81"/>
      <c r="I98" s="81"/>
      <c r="J98" s="81"/>
    </row>
    <row r="99" spans="2:10" ht="13.5" customHeight="1">
      <c r="B99" s="81"/>
      <c r="C99" s="81"/>
      <c r="D99" s="81"/>
      <c r="E99" s="81"/>
      <c r="F99" s="81"/>
      <c r="G99" s="81"/>
      <c r="H99" s="81"/>
      <c r="I99" s="81"/>
      <c r="J99" s="81"/>
    </row>
    <row r="100" spans="2:10" ht="13.5" customHeight="1">
      <c r="B100" s="81"/>
      <c r="C100" s="138" t="s">
        <v>379</v>
      </c>
      <c r="D100" s="138"/>
      <c r="E100" s="138"/>
      <c r="F100" s="138"/>
      <c r="G100" s="138"/>
      <c r="H100" s="138"/>
      <c r="I100" s="138"/>
      <c r="J100" s="138"/>
    </row>
    <row r="101" spans="2:10" ht="13.5" customHeight="1">
      <c r="B101" s="81"/>
      <c r="C101" s="138"/>
      <c r="D101" s="138"/>
      <c r="E101" s="138"/>
      <c r="F101" s="138"/>
      <c r="G101" s="138"/>
      <c r="H101" s="138"/>
      <c r="I101" s="138"/>
      <c r="J101" s="138"/>
    </row>
    <row r="102" spans="2:10" ht="13.5" customHeight="1">
      <c r="B102" s="81"/>
      <c r="C102" s="138"/>
      <c r="D102" s="138"/>
      <c r="E102" s="138"/>
      <c r="F102" s="138"/>
      <c r="G102" s="138"/>
      <c r="H102" s="138"/>
      <c r="I102" s="138"/>
      <c r="J102" s="138"/>
    </row>
    <row r="103" spans="2:10" ht="13.5" customHeight="1">
      <c r="B103" s="81"/>
      <c r="C103" s="138"/>
      <c r="D103" s="138"/>
      <c r="E103" s="138"/>
      <c r="F103" s="138"/>
      <c r="G103" s="138"/>
      <c r="H103" s="138"/>
      <c r="I103" s="138"/>
      <c r="J103" s="138"/>
    </row>
    <row r="104" spans="2:10" ht="13.5" customHeight="1">
      <c r="B104" s="81"/>
      <c r="C104" s="81"/>
      <c r="D104" s="81"/>
      <c r="E104" s="81"/>
      <c r="F104" s="81"/>
      <c r="G104" s="81"/>
      <c r="H104" s="81"/>
      <c r="I104" s="81"/>
      <c r="J104" s="81"/>
    </row>
    <row r="105" spans="2:10" ht="13.5" customHeight="1">
      <c r="B105" s="81"/>
      <c r="C105" s="81"/>
      <c r="D105" s="81"/>
      <c r="E105" s="81"/>
      <c r="F105" s="81"/>
      <c r="G105" s="81"/>
      <c r="H105" s="81"/>
      <c r="I105" s="81"/>
      <c r="J105" s="81"/>
    </row>
    <row r="106" spans="1:10" ht="13.5" customHeight="1">
      <c r="A106" s="28" t="s">
        <v>139</v>
      </c>
      <c r="B106" s="22" t="s">
        <v>44</v>
      </c>
      <c r="C106" s="81"/>
      <c r="D106" s="81"/>
      <c r="E106" s="81"/>
      <c r="F106" s="81"/>
      <c r="G106" s="81"/>
      <c r="H106" s="81"/>
      <c r="I106" s="81"/>
      <c r="J106" s="81"/>
    </row>
    <row r="107" spans="2:10" ht="13.5" customHeight="1">
      <c r="B107" s="81"/>
      <c r="C107" s="81"/>
      <c r="D107" s="81"/>
      <c r="E107" s="81"/>
      <c r="F107" s="81"/>
      <c r="G107" s="81"/>
      <c r="H107" s="81"/>
      <c r="I107" s="81"/>
      <c r="J107" s="81"/>
    </row>
    <row r="108" spans="2:10" ht="13.5" customHeight="1">
      <c r="B108" s="140" t="s">
        <v>45</v>
      </c>
      <c r="C108" s="140"/>
      <c r="D108" s="140"/>
      <c r="E108" s="140"/>
      <c r="F108" s="140"/>
      <c r="G108" s="140"/>
      <c r="H108" s="140"/>
      <c r="I108" s="140"/>
      <c r="J108" s="140"/>
    </row>
    <row r="109" spans="2:10" ht="13.5" customHeight="1">
      <c r="B109" s="81"/>
      <c r="C109" s="81"/>
      <c r="D109" s="81"/>
      <c r="E109" s="81"/>
      <c r="F109" s="81"/>
      <c r="G109" s="81"/>
      <c r="H109" s="81"/>
      <c r="I109" s="81"/>
      <c r="J109" s="81"/>
    </row>
    <row r="110" spans="2:10" ht="13.5" customHeight="1">
      <c r="B110" s="81"/>
      <c r="C110" s="81"/>
      <c r="D110" s="81"/>
      <c r="E110" s="81"/>
      <c r="F110" s="81"/>
      <c r="G110" s="86" t="s">
        <v>46</v>
      </c>
      <c r="H110" s="86" t="s">
        <v>272</v>
      </c>
      <c r="I110" s="86"/>
      <c r="J110" s="86"/>
    </row>
    <row r="111" spans="2:10" ht="13.5" customHeight="1">
      <c r="B111" s="81"/>
      <c r="C111" s="81"/>
      <c r="D111" s="81"/>
      <c r="E111" s="81"/>
      <c r="F111" s="81"/>
      <c r="G111" s="86" t="s">
        <v>47</v>
      </c>
      <c r="H111" s="86" t="s">
        <v>50</v>
      </c>
      <c r="I111" s="86" t="s">
        <v>48</v>
      </c>
      <c r="J111" s="86"/>
    </row>
    <row r="112" spans="2:10" ht="13.5" customHeight="1">
      <c r="B112" s="81"/>
      <c r="C112" s="81"/>
      <c r="D112" s="81"/>
      <c r="E112" s="81"/>
      <c r="F112" s="81"/>
      <c r="G112" s="15" t="s">
        <v>78</v>
      </c>
      <c r="H112" s="15" t="s">
        <v>78</v>
      </c>
      <c r="I112" s="15" t="s">
        <v>78</v>
      </c>
      <c r="J112" s="81"/>
    </row>
    <row r="113" spans="2:10" ht="13.5" customHeight="1">
      <c r="B113" s="141" t="s">
        <v>49</v>
      </c>
      <c r="C113" s="141"/>
      <c r="D113" s="141"/>
      <c r="E113" s="141"/>
      <c r="F113" s="141"/>
      <c r="G113" s="81"/>
      <c r="H113" s="81"/>
      <c r="I113" s="81"/>
      <c r="J113" s="81"/>
    </row>
    <row r="114" spans="2:10" ht="13.5" customHeight="1">
      <c r="B114" s="144" t="s">
        <v>52</v>
      </c>
      <c r="C114" s="144"/>
      <c r="D114" s="144"/>
      <c r="E114" s="144"/>
      <c r="F114" s="144"/>
      <c r="G114" s="84">
        <v>2727</v>
      </c>
      <c r="H114" s="84">
        <v>-143</v>
      </c>
      <c r="I114" s="84">
        <f>SUM(G114:H114)</f>
        <v>2584</v>
      </c>
      <c r="J114" s="81"/>
    </row>
    <row r="115" spans="2:10" ht="13.5" customHeight="1" thickBot="1">
      <c r="B115" s="144" t="s">
        <v>53</v>
      </c>
      <c r="C115" s="144"/>
      <c r="D115" s="144"/>
      <c r="E115" s="144"/>
      <c r="F115" s="144"/>
      <c r="G115" s="85">
        <v>0</v>
      </c>
      <c r="H115" s="85">
        <v>143</v>
      </c>
      <c r="I115" s="85">
        <f>SUM(G115:H115)</f>
        <v>143</v>
      </c>
      <c r="J115" s="81"/>
    </row>
    <row r="116" spans="2:10" ht="13.5" customHeight="1" thickTop="1">
      <c r="B116" s="81"/>
      <c r="C116" s="81"/>
      <c r="D116" s="81"/>
      <c r="E116" s="81"/>
      <c r="F116" s="81"/>
      <c r="G116" s="81"/>
      <c r="H116" s="81"/>
      <c r="I116" s="81"/>
      <c r="J116" s="81"/>
    </row>
    <row r="118" spans="1:2" s="22" customFormat="1" ht="13.5" customHeight="1">
      <c r="A118" s="22" t="s">
        <v>140</v>
      </c>
      <c r="B118" s="22" t="s">
        <v>205</v>
      </c>
    </row>
    <row r="120" spans="2:10" ht="13.5" customHeight="1">
      <c r="B120" s="134" t="s">
        <v>54</v>
      </c>
      <c r="C120" s="134"/>
      <c r="D120" s="134"/>
      <c r="E120" s="134"/>
      <c r="F120" s="134"/>
      <c r="G120" s="134"/>
      <c r="H120" s="134"/>
      <c r="I120" s="134"/>
      <c r="J120" s="134"/>
    </row>
    <row r="121" spans="2:10" ht="13.5" customHeight="1">
      <c r="B121" s="134"/>
      <c r="C121" s="134"/>
      <c r="D121" s="134"/>
      <c r="E121" s="134"/>
      <c r="F121" s="134"/>
      <c r="G121" s="134"/>
      <c r="H121" s="134"/>
      <c r="I121" s="134"/>
      <c r="J121" s="134"/>
    </row>
    <row r="124" spans="1:2" s="22" customFormat="1" ht="13.5" customHeight="1">
      <c r="A124" s="28" t="s">
        <v>141</v>
      </c>
      <c r="B124" s="22" t="s">
        <v>109</v>
      </c>
    </row>
    <row r="126" spans="2:10" ht="13.5" customHeight="1">
      <c r="B126" s="134" t="s">
        <v>249</v>
      </c>
      <c r="C126" s="134"/>
      <c r="D126" s="134"/>
      <c r="E126" s="134"/>
      <c r="F126" s="134"/>
      <c r="G126" s="134"/>
      <c r="H126" s="134"/>
      <c r="I126" s="134"/>
      <c r="J126" s="134"/>
    </row>
    <row r="127" spans="2:10" ht="13.5" customHeight="1">
      <c r="B127" s="134"/>
      <c r="C127" s="134"/>
      <c r="D127" s="134"/>
      <c r="E127" s="134"/>
      <c r="F127" s="134"/>
      <c r="G127" s="134"/>
      <c r="H127" s="134"/>
      <c r="I127" s="134"/>
      <c r="J127" s="134"/>
    </row>
    <row r="128" spans="2:10" ht="13.5" customHeight="1">
      <c r="B128" s="134"/>
      <c r="C128" s="134"/>
      <c r="D128" s="134"/>
      <c r="E128" s="134"/>
      <c r="F128" s="134"/>
      <c r="G128" s="134"/>
      <c r="H128" s="134"/>
      <c r="I128" s="134"/>
      <c r="J128" s="134"/>
    </row>
    <row r="129" spans="2:10" ht="13.5" customHeight="1">
      <c r="B129" s="134"/>
      <c r="C129" s="134"/>
      <c r="D129" s="134"/>
      <c r="E129" s="134"/>
      <c r="F129" s="134"/>
      <c r="G129" s="134"/>
      <c r="H129" s="134"/>
      <c r="I129" s="134"/>
      <c r="J129" s="134"/>
    </row>
    <row r="130" spans="2:10" ht="13.5" customHeight="1">
      <c r="B130" s="39"/>
      <c r="C130" s="39"/>
      <c r="D130" s="39"/>
      <c r="E130" s="39"/>
      <c r="F130" s="39"/>
      <c r="G130" s="39"/>
      <c r="H130" s="39"/>
      <c r="I130" s="39"/>
      <c r="J130" s="39"/>
    </row>
    <row r="132" spans="1:2" s="22" customFormat="1" ht="13.5" customHeight="1">
      <c r="A132" s="28" t="s">
        <v>142</v>
      </c>
      <c r="B132" s="22" t="s">
        <v>204</v>
      </c>
    </row>
    <row r="133" ht="13.5" customHeight="1">
      <c r="A133" s="27"/>
    </row>
    <row r="134" spans="1:10" ht="13.5" customHeight="1">
      <c r="A134" s="27"/>
      <c r="B134" s="134" t="s">
        <v>308</v>
      </c>
      <c r="C134" s="134"/>
      <c r="D134" s="134"/>
      <c r="E134" s="134"/>
      <c r="F134" s="134"/>
      <c r="G134" s="134"/>
      <c r="H134" s="134"/>
      <c r="I134" s="134"/>
      <c r="J134" s="134"/>
    </row>
    <row r="135" spans="1:10" ht="13.5" customHeight="1">
      <c r="A135" s="27"/>
      <c r="B135" s="134"/>
      <c r="C135" s="134"/>
      <c r="D135" s="134"/>
      <c r="E135" s="134"/>
      <c r="F135" s="134"/>
      <c r="G135" s="134"/>
      <c r="H135" s="134"/>
      <c r="I135" s="134"/>
      <c r="J135" s="134"/>
    </row>
    <row r="136" ht="13.5" customHeight="1">
      <c r="A136" s="27"/>
    </row>
    <row r="137" ht="13.5" customHeight="1">
      <c r="A137" s="27"/>
    </row>
    <row r="138" spans="1:2" s="22" customFormat="1" ht="13.5" customHeight="1">
      <c r="A138" s="28" t="s">
        <v>143</v>
      </c>
      <c r="B138" s="22" t="s">
        <v>110</v>
      </c>
    </row>
    <row r="139" ht="13.5" customHeight="1">
      <c r="A139" s="27"/>
    </row>
    <row r="140" spans="1:10" ht="13.5" customHeight="1">
      <c r="A140" s="27"/>
      <c r="B140" s="134" t="s">
        <v>55</v>
      </c>
      <c r="C140" s="134"/>
      <c r="D140" s="134"/>
      <c r="E140" s="134"/>
      <c r="F140" s="134"/>
      <c r="G140" s="134"/>
      <c r="H140" s="134"/>
      <c r="I140" s="134"/>
      <c r="J140" s="134"/>
    </row>
    <row r="141" spans="1:10" ht="13.5" customHeight="1">
      <c r="A141" s="27"/>
      <c r="B141" s="134"/>
      <c r="C141" s="134"/>
      <c r="D141" s="134"/>
      <c r="E141" s="134"/>
      <c r="F141" s="134"/>
      <c r="G141" s="134"/>
      <c r="H141" s="134"/>
      <c r="I141" s="134"/>
      <c r="J141" s="134"/>
    </row>
    <row r="142" ht="13.5" customHeight="1">
      <c r="A142" s="27"/>
    </row>
    <row r="143" ht="13.5" customHeight="1">
      <c r="A143" s="27"/>
    </row>
    <row r="144" spans="1:2" s="22" customFormat="1" ht="13.5" customHeight="1">
      <c r="A144" s="28" t="s">
        <v>144</v>
      </c>
      <c r="B144" s="22" t="s">
        <v>206</v>
      </c>
    </row>
    <row r="145" s="22" customFormat="1" ht="13.5" customHeight="1">
      <c r="A145" s="28"/>
    </row>
    <row r="146" spans="1:10" s="22" customFormat="1" ht="13.5" customHeight="1">
      <c r="A146" s="28"/>
      <c r="B146" s="151" t="s">
        <v>40</v>
      </c>
      <c r="C146" s="151"/>
      <c r="D146" s="151"/>
      <c r="E146" s="151"/>
      <c r="F146" s="151"/>
      <c r="G146" s="151"/>
      <c r="H146" s="151"/>
      <c r="I146" s="151"/>
      <c r="J146" s="151"/>
    </row>
    <row r="147" spans="1:10" s="22" customFormat="1" ht="13.5" customHeight="1">
      <c r="A147" s="28"/>
      <c r="B147" s="151"/>
      <c r="C147" s="151"/>
      <c r="D147" s="151"/>
      <c r="E147" s="151"/>
      <c r="F147" s="151"/>
      <c r="G147" s="151"/>
      <c r="H147" s="151"/>
      <c r="I147" s="151"/>
      <c r="J147" s="151"/>
    </row>
    <row r="148" s="22" customFormat="1" ht="13.5" customHeight="1">
      <c r="A148" s="28"/>
    </row>
    <row r="149" ht="13.5" customHeight="1">
      <c r="A149" s="27"/>
    </row>
    <row r="150" spans="1:2" s="22" customFormat="1" ht="13.5" customHeight="1">
      <c r="A150" s="28" t="s">
        <v>145</v>
      </c>
      <c r="B150" s="22" t="s">
        <v>309</v>
      </c>
    </row>
    <row r="151" ht="13.5" customHeight="1">
      <c r="A151" s="27"/>
    </row>
    <row r="152" spans="1:10" ht="13.5" customHeight="1">
      <c r="A152" s="27"/>
      <c r="B152" s="149" t="s">
        <v>310</v>
      </c>
      <c r="C152" s="149"/>
      <c r="D152" s="149"/>
      <c r="E152" s="149"/>
      <c r="F152" s="149"/>
      <c r="G152" s="149"/>
      <c r="H152" s="149"/>
      <c r="I152" s="149"/>
      <c r="J152" s="149"/>
    </row>
    <row r="153" spans="1:10" ht="13.5" customHeight="1">
      <c r="A153" s="27"/>
      <c r="B153" s="149"/>
      <c r="C153" s="149"/>
      <c r="D153" s="149"/>
      <c r="E153" s="149"/>
      <c r="F153" s="149"/>
      <c r="G153" s="149"/>
      <c r="H153" s="149"/>
      <c r="I153" s="149"/>
      <c r="J153" s="149"/>
    </row>
    <row r="154" ht="13.5" customHeight="1">
      <c r="A154" s="27"/>
    </row>
    <row r="155" ht="13.5" customHeight="1">
      <c r="A155" s="27"/>
    </row>
    <row r="156" spans="1:2" s="22" customFormat="1" ht="13.5" customHeight="1">
      <c r="A156" s="28" t="s">
        <v>146</v>
      </c>
      <c r="B156" s="22" t="s">
        <v>111</v>
      </c>
    </row>
    <row r="157" ht="13.5" customHeight="1">
      <c r="A157" s="27"/>
    </row>
    <row r="158" spans="1:10" ht="13.5" customHeight="1">
      <c r="A158" s="27"/>
      <c r="B158" s="134" t="s">
        <v>222</v>
      </c>
      <c r="C158" s="134"/>
      <c r="D158" s="134"/>
      <c r="E158" s="134"/>
      <c r="F158" s="134"/>
      <c r="G158" s="134"/>
      <c r="H158" s="134"/>
      <c r="I158" s="134"/>
      <c r="J158" s="134"/>
    </row>
    <row r="159" spans="1:11" ht="13.5" customHeight="1">
      <c r="A159" s="27"/>
      <c r="B159" s="134"/>
      <c r="C159" s="134"/>
      <c r="D159" s="134"/>
      <c r="E159" s="134"/>
      <c r="F159" s="134"/>
      <c r="G159" s="134"/>
      <c r="H159" s="134"/>
      <c r="I159" s="134"/>
      <c r="J159" s="134"/>
      <c r="K159" s="54"/>
    </row>
    <row r="160" spans="1:3" ht="13.5" customHeight="1">
      <c r="A160" s="27"/>
      <c r="B160" s="55"/>
      <c r="C160" s="55"/>
    </row>
    <row r="161" ht="13.5" customHeight="1">
      <c r="A161" s="27"/>
    </row>
    <row r="162" spans="1:2" s="22" customFormat="1" ht="13.5" customHeight="1">
      <c r="A162" s="28" t="s">
        <v>147</v>
      </c>
      <c r="B162" s="22" t="s">
        <v>112</v>
      </c>
    </row>
    <row r="163" ht="13.5" customHeight="1">
      <c r="A163" s="27"/>
    </row>
    <row r="164" spans="1:10" ht="13.5" customHeight="1">
      <c r="A164" s="27"/>
      <c r="B164" s="134" t="s">
        <v>301</v>
      </c>
      <c r="C164" s="134"/>
      <c r="D164" s="134"/>
      <c r="E164" s="134"/>
      <c r="F164" s="134"/>
      <c r="G164" s="134"/>
      <c r="H164" s="134"/>
      <c r="I164" s="134"/>
      <c r="J164" s="134"/>
    </row>
    <row r="165" spans="1:10" ht="13.5" customHeight="1">
      <c r="A165" s="27"/>
      <c r="B165" s="39"/>
      <c r="C165" s="39"/>
      <c r="D165" s="39"/>
      <c r="E165" s="39"/>
      <c r="F165" s="39"/>
      <c r="G165" s="39"/>
      <c r="H165" s="39"/>
      <c r="I165" s="39"/>
      <c r="J165" s="39"/>
    </row>
    <row r="166" ht="13.5" customHeight="1">
      <c r="A166" s="27"/>
    </row>
    <row r="167" spans="1:2" s="22" customFormat="1" ht="13.5" customHeight="1">
      <c r="A167" s="28" t="s">
        <v>148</v>
      </c>
      <c r="B167" s="22" t="s">
        <v>113</v>
      </c>
    </row>
    <row r="168" ht="13.5" customHeight="1">
      <c r="A168" s="27"/>
    </row>
    <row r="169" spans="1:12" ht="13.5" customHeight="1">
      <c r="A169" s="27"/>
      <c r="B169" s="134" t="s">
        <v>28</v>
      </c>
      <c r="C169" s="134"/>
      <c r="D169" s="134"/>
      <c r="E169" s="134"/>
      <c r="F169" s="134"/>
      <c r="G169" s="134"/>
      <c r="H169" s="134"/>
      <c r="I169" s="134"/>
      <c r="J169" s="134"/>
      <c r="L169" s="15"/>
    </row>
    <row r="170" spans="1:10" ht="13.5" customHeight="1">
      <c r="A170" s="27"/>
      <c r="B170" s="134"/>
      <c r="C170" s="134"/>
      <c r="D170" s="134"/>
      <c r="E170" s="134"/>
      <c r="F170" s="134"/>
      <c r="G170" s="134"/>
      <c r="H170" s="134"/>
      <c r="I170" s="134"/>
      <c r="J170" s="134"/>
    </row>
    <row r="171" spans="1:10" ht="13.5" customHeight="1">
      <c r="A171" s="27"/>
      <c r="B171" s="134"/>
      <c r="C171" s="134"/>
      <c r="D171" s="134"/>
      <c r="E171" s="134"/>
      <c r="F171" s="134"/>
      <c r="G171" s="134"/>
      <c r="H171" s="134"/>
      <c r="I171" s="134"/>
      <c r="J171" s="134"/>
    </row>
    <row r="172" spans="1:10" ht="13.5" customHeight="1">
      <c r="A172" s="27"/>
      <c r="F172" s="11"/>
      <c r="G172" s="11"/>
      <c r="H172" s="11"/>
      <c r="I172" s="11"/>
      <c r="J172" s="11"/>
    </row>
    <row r="173" spans="1:10" ht="13.5" customHeight="1">
      <c r="A173" s="27"/>
      <c r="F173" s="34" t="s">
        <v>171</v>
      </c>
      <c r="G173" s="34" t="s">
        <v>173</v>
      </c>
      <c r="H173" s="34" t="s">
        <v>172</v>
      </c>
      <c r="I173" s="40" t="s">
        <v>211</v>
      </c>
      <c r="J173" s="40" t="s">
        <v>215</v>
      </c>
    </row>
    <row r="174" spans="1:10" ht="13.5" customHeight="1">
      <c r="A174" s="27"/>
      <c r="F174" s="15" t="s">
        <v>78</v>
      </c>
      <c r="G174" s="15" t="s">
        <v>78</v>
      </c>
      <c r="H174" s="15" t="s">
        <v>78</v>
      </c>
      <c r="I174" s="15" t="s">
        <v>78</v>
      </c>
      <c r="J174" s="15" t="s">
        <v>78</v>
      </c>
    </row>
    <row r="175" spans="1:10" ht="13.5" customHeight="1">
      <c r="A175" s="27"/>
      <c r="B175" s="23" t="s">
        <v>75</v>
      </c>
      <c r="C175" s="23"/>
      <c r="F175" s="24"/>
      <c r="G175" s="24"/>
      <c r="H175" s="24"/>
      <c r="I175" s="24"/>
      <c r="J175" s="25"/>
    </row>
    <row r="176" spans="1:10" ht="13.5" customHeight="1">
      <c r="A176" s="27"/>
      <c r="C176" s="12" t="s">
        <v>241</v>
      </c>
      <c r="F176" s="41">
        <v>5878</v>
      </c>
      <c r="G176" s="46">
        <v>1077</v>
      </c>
      <c r="H176" s="46">
        <v>251</v>
      </c>
      <c r="I176" s="41">
        <v>0</v>
      </c>
      <c r="J176" s="46">
        <f>SUM(F176:I176)</f>
        <v>7206</v>
      </c>
    </row>
    <row r="177" spans="1:10" ht="13.5" customHeight="1">
      <c r="A177" s="27"/>
      <c r="C177" s="12" t="s">
        <v>242</v>
      </c>
      <c r="F177" s="47">
        <v>0</v>
      </c>
      <c r="G177" s="46">
        <v>0</v>
      </c>
      <c r="H177" s="47">
        <v>1569</v>
      </c>
      <c r="I177" s="47">
        <v>-1569</v>
      </c>
      <c r="J177" s="56">
        <f>SUM(F177:I177)</f>
        <v>0</v>
      </c>
    </row>
    <row r="178" spans="1:10" ht="13.5" customHeight="1" thickBot="1">
      <c r="A178" s="27"/>
      <c r="C178" s="12" t="s">
        <v>243</v>
      </c>
      <c r="F178" s="102">
        <f>SUM(F176:F177)</f>
        <v>5878</v>
      </c>
      <c r="G178" s="102">
        <f>SUM(G176:G177)</f>
        <v>1077</v>
      </c>
      <c r="H178" s="102">
        <f>SUM(H176:H177)</f>
        <v>1820</v>
      </c>
      <c r="I178" s="102">
        <f>SUM(I176:I177)</f>
        <v>-1569</v>
      </c>
      <c r="J178" s="102">
        <f>SUM(J176:J177)</f>
        <v>7206</v>
      </c>
    </row>
    <row r="179" spans="1:10" ht="13.5" customHeight="1" thickTop="1">
      <c r="A179" s="27"/>
      <c r="F179" s="47"/>
      <c r="G179" s="46"/>
      <c r="H179" s="41"/>
      <c r="I179" s="46"/>
      <c r="J179" s="47"/>
    </row>
    <row r="180" spans="1:10" ht="13.5" customHeight="1">
      <c r="A180" s="27"/>
      <c r="B180" s="23" t="s">
        <v>244</v>
      </c>
      <c r="C180" s="23"/>
      <c r="F180" s="47"/>
      <c r="G180" s="46"/>
      <c r="H180" s="41"/>
      <c r="I180" s="46"/>
      <c r="J180" s="24"/>
    </row>
    <row r="181" spans="1:10" ht="13.5" customHeight="1" thickBot="1">
      <c r="A181" s="27"/>
      <c r="C181" s="12" t="s">
        <v>353</v>
      </c>
      <c r="F181" s="104">
        <v>-865</v>
      </c>
      <c r="G181" s="87">
        <v>430</v>
      </c>
      <c r="H181" s="105">
        <v>243</v>
      </c>
      <c r="I181" s="104">
        <v>415</v>
      </c>
      <c r="J181" s="46">
        <f>SUM(F181:I181)</f>
        <v>223</v>
      </c>
    </row>
    <row r="182" spans="1:10" ht="13.5" customHeight="1" thickTop="1">
      <c r="A182" s="27"/>
      <c r="C182" s="12" t="s">
        <v>350</v>
      </c>
      <c r="F182" s="47"/>
      <c r="G182" s="46"/>
      <c r="H182" s="41"/>
      <c r="I182" s="47"/>
      <c r="J182" s="46">
        <v>-35</v>
      </c>
    </row>
    <row r="183" spans="1:10" ht="13.5" customHeight="1">
      <c r="A183" s="27"/>
      <c r="C183" s="12" t="s">
        <v>100</v>
      </c>
      <c r="F183" s="47"/>
      <c r="G183" s="46"/>
      <c r="H183" s="41"/>
      <c r="I183" s="47"/>
      <c r="J183" s="46">
        <v>15</v>
      </c>
    </row>
    <row r="184" spans="1:10" ht="13.5" customHeight="1">
      <c r="A184" s="27"/>
      <c r="C184" s="12" t="s">
        <v>255</v>
      </c>
      <c r="F184" s="47"/>
      <c r="G184" s="46"/>
      <c r="H184" s="41"/>
      <c r="I184" s="47"/>
      <c r="J184" s="46">
        <v>-76</v>
      </c>
    </row>
    <row r="185" spans="1:10" ht="13.5" customHeight="1">
      <c r="A185" s="27"/>
      <c r="C185" s="12" t="s">
        <v>79</v>
      </c>
      <c r="F185" s="47"/>
      <c r="G185" s="46"/>
      <c r="H185" s="41"/>
      <c r="I185" s="47"/>
      <c r="J185" s="109">
        <f>SUM(J180:J184)</f>
        <v>127</v>
      </c>
    </row>
    <row r="186" spans="1:10" ht="13.5" customHeight="1">
      <c r="A186" s="27"/>
      <c r="C186" s="12" t="s">
        <v>356</v>
      </c>
      <c r="F186" s="47"/>
      <c r="G186" s="46"/>
      <c r="H186" s="41"/>
      <c r="I186" s="47"/>
      <c r="J186" s="46">
        <v>-304</v>
      </c>
    </row>
    <row r="187" spans="1:10" ht="13.5" customHeight="1" thickBot="1">
      <c r="A187" s="27"/>
      <c r="C187" s="12" t="s">
        <v>19</v>
      </c>
      <c r="F187" s="47"/>
      <c r="G187" s="46"/>
      <c r="H187" s="41"/>
      <c r="I187" s="47"/>
      <c r="J187" s="103">
        <f>SUM(J185:J186)</f>
        <v>-177</v>
      </c>
    </row>
    <row r="188" spans="1:10" ht="13.5" customHeight="1" thickTop="1">
      <c r="A188" s="27"/>
      <c r="F188" s="47"/>
      <c r="G188" s="46"/>
      <c r="H188" s="41"/>
      <c r="I188" s="47"/>
      <c r="J188" s="46"/>
    </row>
    <row r="189" spans="1:8" ht="13.5" customHeight="1">
      <c r="A189" s="27"/>
      <c r="H189" s="24"/>
    </row>
    <row r="190" spans="1:2" s="22" customFormat="1" ht="13.5" customHeight="1">
      <c r="A190" s="28" t="s">
        <v>149</v>
      </c>
      <c r="B190" s="22" t="s">
        <v>114</v>
      </c>
    </row>
    <row r="191" ht="13.5" customHeight="1">
      <c r="A191" s="27"/>
    </row>
    <row r="192" spans="1:10" ht="13.5" customHeight="1">
      <c r="A192" s="27"/>
      <c r="B192" s="138" t="s">
        <v>223</v>
      </c>
      <c r="C192" s="138"/>
      <c r="D192" s="138"/>
      <c r="E192" s="138"/>
      <c r="F192" s="138"/>
      <c r="G192" s="138"/>
      <c r="H192" s="138"/>
      <c r="I192" s="138"/>
      <c r="J192" s="138"/>
    </row>
    <row r="193" spans="1:10" ht="13.5" customHeight="1">
      <c r="A193" s="27"/>
      <c r="B193" s="138"/>
      <c r="C193" s="138"/>
      <c r="D193" s="138"/>
      <c r="E193" s="138"/>
      <c r="F193" s="138"/>
      <c r="G193" s="138"/>
      <c r="H193" s="138"/>
      <c r="I193" s="138"/>
      <c r="J193" s="138"/>
    </row>
    <row r="194" spans="1:3" ht="13.5" customHeight="1">
      <c r="A194" s="27"/>
      <c r="B194" s="55"/>
      <c r="C194" s="55"/>
    </row>
    <row r="195" spans="1:3" ht="13.5" customHeight="1">
      <c r="A195" s="27"/>
      <c r="B195" s="55"/>
      <c r="C195" s="55"/>
    </row>
    <row r="196" spans="1:2" s="22" customFormat="1" ht="13.5" customHeight="1">
      <c r="A196" s="28" t="s">
        <v>234</v>
      </c>
      <c r="B196" s="22" t="s">
        <v>122</v>
      </c>
    </row>
    <row r="197" ht="13.5" customHeight="1">
      <c r="A197" s="27"/>
    </row>
    <row r="198" spans="1:10" ht="13.5" customHeight="1">
      <c r="A198" s="27"/>
      <c r="B198" s="134" t="s">
        <v>351</v>
      </c>
      <c r="C198" s="134"/>
      <c r="D198" s="134"/>
      <c r="E198" s="134"/>
      <c r="F198" s="134"/>
      <c r="G198" s="134"/>
      <c r="H198" s="134"/>
      <c r="I198" s="134"/>
      <c r="J198" s="134"/>
    </row>
    <row r="199" spans="1:10" ht="13.5" customHeight="1">
      <c r="A199" s="27"/>
      <c r="B199" s="134"/>
      <c r="C199" s="134"/>
      <c r="D199" s="134"/>
      <c r="E199" s="134"/>
      <c r="F199" s="134"/>
      <c r="G199" s="134"/>
      <c r="H199" s="134"/>
      <c r="I199" s="134"/>
      <c r="J199" s="134"/>
    </row>
    <row r="200" spans="1:9" ht="13.5" customHeight="1">
      <c r="A200" s="27"/>
      <c r="I200" s="34" t="s">
        <v>266</v>
      </c>
    </row>
    <row r="201" spans="1:9" ht="13.5" customHeight="1">
      <c r="A201" s="27"/>
      <c r="I201" s="15" t="s">
        <v>78</v>
      </c>
    </row>
    <row r="202" spans="1:9" ht="13.5" customHeight="1">
      <c r="A202" s="27"/>
      <c r="I202" s="15"/>
    </row>
    <row r="203" spans="1:9" ht="13.5" customHeight="1">
      <c r="A203" s="27"/>
      <c r="B203" s="35" t="s">
        <v>167</v>
      </c>
      <c r="C203" s="12" t="s">
        <v>251</v>
      </c>
      <c r="I203" s="24">
        <v>5840</v>
      </c>
    </row>
    <row r="204" spans="1:9" ht="13.5" customHeight="1">
      <c r="A204" s="27"/>
      <c r="B204" s="13"/>
      <c r="C204" s="12" t="s">
        <v>250</v>
      </c>
      <c r="I204" s="24"/>
    </row>
    <row r="205" spans="1:9" ht="13.5" customHeight="1">
      <c r="A205" s="27"/>
      <c r="B205" s="35" t="s">
        <v>167</v>
      </c>
      <c r="C205" s="12" t="s">
        <v>168</v>
      </c>
      <c r="I205" s="24">
        <v>3300</v>
      </c>
    </row>
    <row r="206" spans="1:9" ht="13.5" customHeight="1">
      <c r="A206" s="27"/>
      <c r="B206" s="13"/>
      <c r="C206" s="12" t="s">
        <v>169</v>
      </c>
      <c r="I206" s="24"/>
    </row>
    <row r="207" spans="1:9" ht="13.5" customHeight="1">
      <c r="A207" s="27"/>
      <c r="B207" s="35" t="s">
        <v>167</v>
      </c>
      <c r="C207" s="12" t="s">
        <v>170</v>
      </c>
      <c r="I207" s="24">
        <v>220</v>
      </c>
    </row>
    <row r="208" spans="1:9" ht="13.5" customHeight="1" thickBot="1">
      <c r="A208" s="27"/>
      <c r="B208" s="13"/>
      <c r="C208" s="13"/>
      <c r="I208" s="100">
        <f>SUM(I203:I207)</f>
        <v>9360</v>
      </c>
    </row>
    <row r="209" spans="1:8" ht="13.5" customHeight="1" thickTop="1">
      <c r="A209" s="27"/>
      <c r="B209" s="13"/>
      <c r="C209" s="13"/>
      <c r="H209" s="24"/>
    </row>
    <row r="210" ht="13.5" customHeight="1">
      <c r="A210" s="27"/>
    </row>
    <row r="211" spans="1:6" s="22" customFormat="1" ht="13.5" customHeight="1">
      <c r="A211" s="28" t="s">
        <v>299</v>
      </c>
      <c r="B211" s="22" t="s">
        <v>115</v>
      </c>
      <c r="F211" s="11"/>
    </row>
    <row r="212" spans="1:6" s="22" customFormat="1" ht="13.5" customHeight="1">
      <c r="A212" s="28"/>
      <c r="F212" s="11"/>
    </row>
    <row r="213" spans="1:10" ht="13.5" customHeight="1">
      <c r="A213" s="27"/>
      <c r="B213" s="145" t="s">
        <v>65</v>
      </c>
      <c r="C213" s="145"/>
      <c r="D213" s="145"/>
      <c r="E213" s="145"/>
      <c r="F213" s="145"/>
      <c r="G213" s="145"/>
      <c r="H213" s="145"/>
      <c r="I213" s="145"/>
      <c r="J213" s="145"/>
    </row>
    <row r="214" spans="1:10" ht="13.5" customHeight="1">
      <c r="A214" s="27"/>
      <c r="B214" s="49"/>
      <c r="C214" s="49"/>
      <c r="D214" s="49"/>
      <c r="E214" s="49"/>
      <c r="F214" s="49"/>
      <c r="G214" s="49"/>
      <c r="H214" s="49"/>
      <c r="I214" s="49"/>
      <c r="J214" s="49"/>
    </row>
    <row r="215" spans="1:10" ht="13.5" customHeight="1">
      <c r="A215" s="27"/>
      <c r="B215" s="49"/>
      <c r="C215" s="49"/>
      <c r="D215" s="49"/>
      <c r="E215" s="49"/>
      <c r="F215" s="49"/>
      <c r="G215" s="49"/>
      <c r="I215" s="34" t="s">
        <v>266</v>
      </c>
      <c r="J215" s="49"/>
    </row>
    <row r="216" spans="1:10" ht="13.5" customHeight="1">
      <c r="A216" s="27"/>
      <c r="B216" s="49"/>
      <c r="C216" s="49"/>
      <c r="D216" s="49"/>
      <c r="E216" s="49"/>
      <c r="F216" s="49"/>
      <c r="G216" s="49"/>
      <c r="I216" s="15" t="s">
        <v>78</v>
      </c>
      <c r="J216" s="49"/>
    </row>
    <row r="217" spans="1:10" ht="13.5" customHeight="1">
      <c r="A217" s="27"/>
      <c r="B217" s="50" t="s">
        <v>66</v>
      </c>
      <c r="C217" s="50"/>
      <c r="D217" s="50"/>
      <c r="E217" s="50"/>
      <c r="F217" s="50"/>
      <c r="G217" s="50"/>
      <c r="I217" s="50"/>
      <c r="J217" s="50"/>
    </row>
    <row r="218" spans="1:10" ht="13.5" customHeight="1" thickBot="1">
      <c r="A218" s="27"/>
      <c r="B218" s="35" t="s">
        <v>167</v>
      </c>
      <c r="C218" s="50" t="s">
        <v>67</v>
      </c>
      <c r="D218" s="50"/>
      <c r="E218" s="50"/>
      <c r="F218" s="50"/>
      <c r="G218" s="50"/>
      <c r="I218" s="101">
        <v>1312</v>
      </c>
      <c r="J218" s="49"/>
    </row>
    <row r="219" ht="13.5" customHeight="1" thickTop="1">
      <c r="A219" s="27"/>
    </row>
    <row r="220" ht="13.5" customHeight="1">
      <c r="A220" s="27"/>
    </row>
    <row r="221" spans="1:3" ht="13.5" customHeight="1">
      <c r="A221" s="28" t="s">
        <v>300</v>
      </c>
      <c r="B221" s="22" t="s">
        <v>235</v>
      </c>
      <c r="C221" s="22"/>
    </row>
    <row r="222" ht="13.5" customHeight="1">
      <c r="A222" s="27"/>
    </row>
    <row r="223" spans="1:10" ht="13.5" customHeight="1">
      <c r="A223" s="27"/>
      <c r="B223" s="134" t="s">
        <v>366</v>
      </c>
      <c r="C223" s="134"/>
      <c r="D223" s="134"/>
      <c r="E223" s="134"/>
      <c r="F223" s="134"/>
      <c r="G223" s="134"/>
      <c r="H223" s="134"/>
      <c r="I223" s="134"/>
      <c r="J223" s="134"/>
    </row>
    <row r="224" spans="1:10" ht="13.5" customHeight="1">
      <c r="A224" s="27"/>
      <c r="B224" s="134"/>
      <c r="C224" s="134"/>
      <c r="D224" s="134"/>
      <c r="E224" s="134"/>
      <c r="F224" s="134"/>
      <c r="G224" s="134"/>
      <c r="H224" s="134"/>
      <c r="I224" s="134"/>
      <c r="J224" s="134"/>
    </row>
    <row r="225" spans="1:10" ht="13.5" customHeight="1">
      <c r="A225" s="27"/>
      <c r="B225" s="134"/>
      <c r="C225" s="134"/>
      <c r="D225" s="134"/>
      <c r="E225" s="134"/>
      <c r="F225" s="134"/>
      <c r="G225" s="134"/>
      <c r="H225" s="134"/>
      <c r="I225" s="134"/>
      <c r="J225" s="134"/>
    </row>
    <row r="226" spans="1:9" ht="13.5" customHeight="1">
      <c r="A226" s="27"/>
      <c r="I226" s="34" t="str">
        <f>I215</f>
        <v>31.3.2006</v>
      </c>
    </row>
    <row r="227" spans="1:9" ht="13.5" customHeight="1">
      <c r="A227" s="27"/>
      <c r="I227" s="15" t="s">
        <v>78</v>
      </c>
    </row>
    <row r="228" spans="1:9" ht="13.5" customHeight="1">
      <c r="A228" s="27"/>
      <c r="I228" s="15"/>
    </row>
    <row r="229" spans="1:10" ht="13.5" customHeight="1">
      <c r="A229" s="27"/>
      <c r="B229" s="12" t="s">
        <v>238</v>
      </c>
      <c r="I229" s="15">
        <v>582</v>
      </c>
      <c r="J229" s="91"/>
    </row>
    <row r="230" spans="1:9" ht="13.5" customHeight="1">
      <c r="A230" s="27"/>
      <c r="B230" s="12" t="s">
        <v>236</v>
      </c>
      <c r="I230" s="12">
        <f>1267</f>
        <v>1267</v>
      </c>
    </row>
    <row r="231" spans="1:10" ht="13.5" customHeight="1">
      <c r="A231" s="27"/>
      <c r="B231" s="12" t="s">
        <v>239</v>
      </c>
      <c r="I231" s="12">
        <f>50+8</f>
        <v>58</v>
      </c>
      <c r="J231" s="91"/>
    </row>
    <row r="232" spans="1:9" ht="13.5" customHeight="1">
      <c r="A232" s="27"/>
      <c r="B232" s="12" t="s">
        <v>237</v>
      </c>
      <c r="I232" s="12">
        <v>91</v>
      </c>
    </row>
    <row r="233" spans="1:9" ht="13.5" customHeight="1">
      <c r="A233" s="27"/>
      <c r="B233" s="12" t="s">
        <v>27</v>
      </c>
      <c r="I233" s="12">
        <v>1</v>
      </c>
    </row>
    <row r="234" ht="13.5" customHeight="1">
      <c r="A234" s="27"/>
    </row>
    <row r="235" ht="13.5" customHeight="1">
      <c r="A235" s="52" t="s">
        <v>13</v>
      </c>
    </row>
    <row r="236" ht="13.5" customHeight="1">
      <c r="A236" s="27"/>
    </row>
    <row r="237" spans="1:3" ht="13.5" customHeight="1">
      <c r="A237" s="28" t="s">
        <v>207</v>
      </c>
      <c r="B237" s="22"/>
      <c r="C237" s="22"/>
    </row>
    <row r="238" ht="13.5" customHeight="1">
      <c r="A238" s="27"/>
    </row>
    <row r="239" spans="1:3" ht="13.5" customHeight="1">
      <c r="A239" s="28" t="s">
        <v>150</v>
      </c>
      <c r="B239" s="26" t="s">
        <v>208</v>
      </c>
      <c r="C239" s="26"/>
    </row>
    <row r="240" ht="13.5" customHeight="1">
      <c r="A240" s="27"/>
    </row>
    <row r="241" spans="1:10" ht="13.5" customHeight="1">
      <c r="A241" s="27"/>
      <c r="B241" s="134" t="s">
        <v>381</v>
      </c>
      <c r="C241" s="134"/>
      <c r="D241" s="134"/>
      <c r="E241" s="134"/>
      <c r="F241" s="134"/>
      <c r="G241" s="134"/>
      <c r="H241" s="134"/>
      <c r="I241" s="134"/>
      <c r="J241" s="134"/>
    </row>
    <row r="242" spans="1:10" ht="13.5" customHeight="1">
      <c r="A242" s="27"/>
      <c r="B242" s="134"/>
      <c r="C242" s="134"/>
      <c r="D242" s="134"/>
      <c r="E242" s="134"/>
      <c r="F242" s="134"/>
      <c r="G242" s="134"/>
      <c r="H242" s="134"/>
      <c r="I242" s="134"/>
      <c r="J242" s="134"/>
    </row>
    <row r="243" ht="13.5" customHeight="1">
      <c r="A243" s="27"/>
    </row>
    <row r="244" spans="1:10" ht="13.5" customHeight="1">
      <c r="A244" s="27"/>
      <c r="B244" s="138" t="s">
        <v>12</v>
      </c>
      <c r="C244" s="138"/>
      <c r="D244" s="138"/>
      <c r="E244" s="138"/>
      <c r="F244" s="138"/>
      <c r="G244" s="138"/>
      <c r="H244" s="138"/>
      <c r="I244" s="138"/>
      <c r="J244" s="138"/>
    </row>
    <row r="245" spans="1:10" ht="13.5" customHeight="1">
      <c r="A245" s="27"/>
      <c r="B245" s="138"/>
      <c r="C245" s="138"/>
      <c r="D245" s="138"/>
      <c r="E245" s="138"/>
      <c r="F245" s="138"/>
      <c r="G245" s="138"/>
      <c r="H245" s="138"/>
      <c r="I245" s="138"/>
      <c r="J245" s="138"/>
    </row>
    <row r="246" spans="1:10" ht="13.5" customHeight="1">
      <c r="A246" s="27"/>
      <c r="B246" s="138"/>
      <c r="C246" s="138"/>
      <c r="D246" s="138"/>
      <c r="E246" s="138"/>
      <c r="F246" s="138"/>
      <c r="G246" s="138"/>
      <c r="H246" s="138"/>
      <c r="I246" s="138"/>
      <c r="J246" s="138"/>
    </row>
    <row r="247" spans="1:10" ht="13.5" customHeight="1">
      <c r="A247" s="27"/>
      <c r="B247" s="39"/>
      <c r="C247" s="39"/>
      <c r="D247" s="39"/>
      <c r="E247" s="39"/>
      <c r="F247" s="39"/>
      <c r="G247" s="39"/>
      <c r="H247" s="39"/>
      <c r="I247" s="39"/>
      <c r="J247" s="39"/>
    </row>
    <row r="248" spans="1:10" ht="13.5" customHeight="1">
      <c r="A248" s="27"/>
      <c r="B248" s="142" t="s">
        <v>0</v>
      </c>
      <c r="C248" s="147"/>
      <c r="D248" s="147"/>
      <c r="E248" s="147"/>
      <c r="F248" s="147"/>
      <c r="G248" s="147"/>
      <c r="H248" s="147"/>
      <c r="I248" s="147"/>
      <c r="J248" s="147"/>
    </row>
    <row r="249" spans="1:10" ht="13.5" customHeight="1">
      <c r="A249" s="27"/>
      <c r="B249" s="147"/>
      <c r="C249" s="147"/>
      <c r="D249" s="147"/>
      <c r="E249" s="147"/>
      <c r="F249" s="147"/>
      <c r="G249" s="147"/>
      <c r="H249" s="147"/>
      <c r="I249" s="147"/>
      <c r="J249" s="147"/>
    </row>
    <row r="250" spans="1:10" ht="13.5" customHeight="1">
      <c r="A250" s="27"/>
      <c r="B250" s="147"/>
      <c r="C250" s="147"/>
      <c r="D250" s="147"/>
      <c r="E250" s="147"/>
      <c r="F250" s="147"/>
      <c r="G250" s="147"/>
      <c r="H250" s="147"/>
      <c r="I250" s="147"/>
      <c r="J250" s="147"/>
    </row>
    <row r="251" spans="1:10" ht="13.5" customHeight="1">
      <c r="A251" s="27"/>
      <c r="B251" s="147"/>
      <c r="C251" s="147"/>
      <c r="D251" s="147"/>
      <c r="E251" s="147"/>
      <c r="F251" s="147"/>
      <c r="G251" s="147"/>
      <c r="H251" s="147"/>
      <c r="I251" s="147"/>
      <c r="J251" s="147"/>
    </row>
    <row r="252" spans="1:10" ht="13.5" customHeight="1">
      <c r="A252" s="27"/>
      <c r="B252" s="147"/>
      <c r="C252" s="147"/>
      <c r="D252" s="147"/>
      <c r="E252" s="147"/>
      <c r="F252" s="147"/>
      <c r="G252" s="147"/>
      <c r="H252" s="147"/>
      <c r="I252" s="147"/>
      <c r="J252" s="147"/>
    </row>
    <row r="253" spans="1:10" ht="13.5" customHeight="1">
      <c r="A253" s="27"/>
      <c r="B253" s="147"/>
      <c r="C253" s="147"/>
      <c r="D253" s="147"/>
      <c r="E253" s="147"/>
      <c r="F253" s="147"/>
      <c r="G253" s="147"/>
      <c r="H253" s="147"/>
      <c r="I253" s="147"/>
      <c r="J253" s="147"/>
    </row>
    <row r="254" spans="1:10" ht="13.5" customHeight="1">
      <c r="A254" s="27"/>
      <c r="B254" s="119"/>
      <c r="C254" s="119"/>
      <c r="D254" s="119"/>
      <c r="E254" s="119"/>
      <c r="F254" s="119"/>
      <c r="G254" s="119"/>
      <c r="H254" s="119"/>
      <c r="I254" s="119"/>
      <c r="J254" s="119"/>
    </row>
    <row r="255" spans="1:10" ht="13.5" customHeight="1">
      <c r="A255" s="27"/>
      <c r="B255" s="119"/>
      <c r="C255" s="119"/>
      <c r="D255" s="119"/>
      <c r="E255" s="119"/>
      <c r="F255" s="119"/>
      <c r="G255" s="119"/>
      <c r="H255" s="119"/>
      <c r="I255" s="119"/>
      <c r="J255" s="119"/>
    </row>
    <row r="256" spans="1:3" ht="13.5" customHeight="1">
      <c r="A256" s="28" t="s">
        <v>151</v>
      </c>
      <c r="B256" s="26" t="s">
        <v>361</v>
      </c>
      <c r="C256" s="26"/>
    </row>
    <row r="257" spans="1:3" ht="13.5" customHeight="1">
      <c r="A257" s="28"/>
      <c r="B257" s="26"/>
      <c r="C257" s="26"/>
    </row>
    <row r="258" spans="1:10" ht="13.5" customHeight="1">
      <c r="A258" s="28"/>
      <c r="B258" s="26"/>
      <c r="C258" s="26"/>
      <c r="H258" s="34" t="s">
        <v>359</v>
      </c>
      <c r="I258" s="34"/>
      <c r="J258" s="34" t="s">
        <v>358</v>
      </c>
    </row>
    <row r="259" spans="1:10" ht="13.5" customHeight="1">
      <c r="A259" s="28"/>
      <c r="B259" s="26"/>
      <c r="C259" s="26"/>
      <c r="H259" s="34" t="s">
        <v>367</v>
      </c>
      <c r="I259" s="34"/>
      <c r="J259" s="34" t="s">
        <v>367</v>
      </c>
    </row>
    <row r="260" spans="1:10" ht="13.5" customHeight="1">
      <c r="A260" s="28"/>
      <c r="B260" s="26"/>
      <c r="C260" s="26"/>
      <c r="H260" s="34" t="s">
        <v>266</v>
      </c>
      <c r="I260" s="34"/>
      <c r="J260" s="34" t="s">
        <v>245</v>
      </c>
    </row>
    <row r="261" spans="1:10" ht="13.5" customHeight="1">
      <c r="A261" s="28"/>
      <c r="B261" s="26"/>
      <c r="C261" s="26"/>
      <c r="H261" s="15" t="s">
        <v>78</v>
      </c>
      <c r="I261" s="34"/>
      <c r="J261" s="15" t="s">
        <v>78</v>
      </c>
    </row>
    <row r="262" spans="1:10" ht="13.5" customHeight="1">
      <c r="A262" s="28"/>
      <c r="B262" s="26"/>
      <c r="C262" s="26"/>
      <c r="H262" s="15"/>
      <c r="I262" s="34"/>
      <c r="J262" s="15"/>
    </row>
    <row r="263" spans="1:10" ht="13.5" customHeight="1">
      <c r="A263" s="28"/>
      <c r="B263" s="12" t="s">
        <v>75</v>
      </c>
      <c r="C263" s="26"/>
      <c r="H263" s="120">
        <f>'Income Statements'!D18</f>
        <v>7206</v>
      </c>
      <c r="I263" s="120"/>
      <c r="J263" s="120">
        <v>15839</v>
      </c>
    </row>
    <row r="264" spans="1:10" ht="13.5" customHeight="1">
      <c r="A264" s="28"/>
      <c r="B264" s="12" t="s">
        <v>360</v>
      </c>
      <c r="C264" s="26"/>
      <c r="H264" s="120">
        <f>'Income Statements'!D32</f>
        <v>127</v>
      </c>
      <c r="I264" s="120"/>
      <c r="J264" s="120">
        <v>7897</v>
      </c>
    </row>
    <row r="265" spans="1:10" ht="13.5" customHeight="1">
      <c r="A265" s="27"/>
      <c r="B265" s="12" t="s">
        <v>2</v>
      </c>
      <c r="C265" s="55"/>
      <c r="H265" s="121">
        <f>'Income Statements'!D37</f>
        <v>-177</v>
      </c>
      <c r="I265" s="120"/>
      <c r="J265" s="120">
        <v>4680</v>
      </c>
    </row>
    <row r="266" spans="1:3" ht="13.5" customHeight="1">
      <c r="A266" s="27"/>
      <c r="B266" s="55"/>
      <c r="C266" s="55"/>
    </row>
    <row r="267" spans="1:3" ht="13.5" customHeight="1">
      <c r="A267" s="27"/>
      <c r="B267" s="55"/>
      <c r="C267" s="55"/>
    </row>
    <row r="268" spans="1:10" ht="13.5" customHeight="1">
      <c r="A268" s="27"/>
      <c r="B268" s="142" t="s">
        <v>362</v>
      </c>
      <c r="C268" s="142"/>
      <c r="D268" s="142"/>
      <c r="E268" s="142"/>
      <c r="F268" s="142"/>
      <c r="G268" s="142"/>
      <c r="H268" s="142"/>
      <c r="I268" s="142"/>
      <c r="J268" s="142"/>
    </row>
    <row r="269" spans="1:10" ht="13.5" customHeight="1">
      <c r="A269" s="27"/>
      <c r="B269" s="142"/>
      <c r="C269" s="142"/>
      <c r="D269" s="142"/>
      <c r="E269" s="142"/>
      <c r="F269" s="142"/>
      <c r="G269" s="142"/>
      <c r="H269" s="142"/>
      <c r="I269" s="142"/>
      <c r="J269" s="142"/>
    </row>
    <row r="270" spans="1:10" ht="13.5" customHeight="1">
      <c r="A270" s="27"/>
      <c r="B270" s="142"/>
      <c r="C270" s="142"/>
      <c r="D270" s="142"/>
      <c r="E270" s="142"/>
      <c r="F270" s="142"/>
      <c r="G270" s="142"/>
      <c r="H270" s="142"/>
      <c r="I270" s="142"/>
      <c r="J270" s="142"/>
    </row>
    <row r="271" spans="1:10" ht="13.5" customHeight="1">
      <c r="A271" s="27"/>
      <c r="B271" s="142"/>
      <c r="C271" s="142"/>
      <c r="D271" s="142"/>
      <c r="E271" s="142"/>
      <c r="F271" s="142"/>
      <c r="G271" s="142"/>
      <c r="H271" s="142"/>
      <c r="I271" s="142"/>
      <c r="J271" s="142"/>
    </row>
    <row r="272" spans="1:10" ht="13.5" customHeight="1">
      <c r="A272" s="27"/>
      <c r="B272" s="142"/>
      <c r="C272" s="142"/>
      <c r="D272" s="142"/>
      <c r="E272" s="142"/>
      <c r="F272" s="142"/>
      <c r="G272" s="142"/>
      <c r="H272" s="142"/>
      <c r="I272" s="142"/>
      <c r="J272" s="142"/>
    </row>
    <row r="273" spans="1:10" ht="13.5" customHeight="1">
      <c r="A273" s="27"/>
      <c r="B273" s="142"/>
      <c r="C273" s="142"/>
      <c r="D273" s="142"/>
      <c r="E273" s="142"/>
      <c r="F273" s="142"/>
      <c r="G273" s="142"/>
      <c r="H273" s="142"/>
      <c r="I273" s="142"/>
      <c r="J273" s="142"/>
    </row>
    <row r="274" spans="1:10" ht="13.5" customHeight="1">
      <c r="A274" s="27"/>
      <c r="B274" s="57"/>
      <c r="C274" s="57"/>
      <c r="D274" s="57"/>
      <c r="E274" s="57"/>
      <c r="F274" s="57"/>
      <c r="G274" s="57"/>
      <c r="H274" s="57"/>
      <c r="I274" s="57"/>
      <c r="J274" s="57"/>
    </row>
    <row r="275" spans="1:10" ht="13.5" customHeight="1">
      <c r="A275" s="27"/>
      <c r="B275" s="142" t="s">
        <v>1</v>
      </c>
      <c r="C275" s="147"/>
      <c r="D275" s="147"/>
      <c r="E275" s="147"/>
      <c r="F275" s="147"/>
      <c r="G275" s="147"/>
      <c r="H275" s="147"/>
      <c r="I275" s="147"/>
      <c r="J275" s="147"/>
    </row>
    <row r="276" spans="1:10" ht="13.5" customHeight="1">
      <c r="A276" s="27"/>
      <c r="B276" s="142"/>
      <c r="C276" s="147"/>
      <c r="D276" s="147"/>
      <c r="E276" s="147"/>
      <c r="F276" s="147"/>
      <c r="G276" s="147"/>
      <c r="H276" s="147"/>
      <c r="I276" s="147"/>
      <c r="J276" s="147"/>
    </row>
    <row r="277" spans="1:10" ht="13.5" customHeight="1">
      <c r="A277" s="27"/>
      <c r="B277" s="147"/>
      <c r="C277" s="147"/>
      <c r="D277" s="147"/>
      <c r="E277" s="147"/>
      <c r="F277" s="147"/>
      <c r="G277" s="147"/>
      <c r="H277" s="147"/>
      <c r="I277" s="147"/>
      <c r="J277" s="147"/>
    </row>
    <row r="278" spans="1:10" ht="13.5" customHeight="1">
      <c r="A278" s="27"/>
      <c r="B278" s="147"/>
      <c r="C278" s="147"/>
      <c r="D278" s="147"/>
      <c r="E278" s="147"/>
      <c r="F278" s="147"/>
      <c r="G278" s="147"/>
      <c r="H278" s="147"/>
      <c r="I278" s="147"/>
      <c r="J278" s="147"/>
    </row>
    <row r="279" spans="1:10" ht="13.5" customHeight="1">
      <c r="A279" s="27"/>
      <c r="B279" s="119"/>
      <c r="C279" s="119"/>
      <c r="D279" s="119"/>
      <c r="E279" s="119"/>
      <c r="F279" s="119"/>
      <c r="G279" s="119"/>
      <c r="H279" s="119"/>
      <c r="I279" s="119"/>
      <c r="J279" s="119"/>
    </row>
    <row r="280" ht="13.5" customHeight="1">
      <c r="A280" s="27"/>
    </row>
    <row r="281" spans="1:2" s="22" customFormat="1" ht="13.5" customHeight="1">
      <c r="A281" s="28" t="s">
        <v>152</v>
      </c>
      <c r="B281" s="22" t="s">
        <v>116</v>
      </c>
    </row>
    <row r="282" s="22" customFormat="1" ht="13.5" customHeight="1">
      <c r="A282" s="28"/>
    </row>
    <row r="283" spans="1:3" s="22" customFormat="1" ht="13.5" customHeight="1">
      <c r="A283" s="28"/>
      <c r="B283" s="12" t="s">
        <v>257</v>
      </c>
      <c r="C283" s="12"/>
    </row>
    <row r="284" spans="1:3" s="22" customFormat="1" ht="13.5" customHeight="1">
      <c r="A284" s="28"/>
      <c r="B284" s="12"/>
      <c r="C284" s="12"/>
    </row>
    <row r="285" spans="1:3" ht="13.5" customHeight="1">
      <c r="A285" s="27"/>
      <c r="B285" s="22" t="s">
        <v>258</v>
      </c>
      <c r="C285" s="22" t="s">
        <v>259</v>
      </c>
    </row>
    <row r="286" spans="1:10" ht="13.5" customHeight="1">
      <c r="A286" s="27"/>
      <c r="B286" s="39"/>
      <c r="C286" s="138" t="s">
        <v>256</v>
      </c>
      <c r="D286" s="138"/>
      <c r="E286" s="138"/>
      <c r="F286" s="138"/>
      <c r="G286" s="138"/>
      <c r="H286" s="138"/>
      <c r="I286" s="138"/>
      <c r="J286" s="138"/>
    </row>
    <row r="287" spans="1:10" ht="13.5" customHeight="1">
      <c r="A287" s="27"/>
      <c r="B287" s="39"/>
      <c r="C287" s="138"/>
      <c r="D287" s="138"/>
      <c r="E287" s="138"/>
      <c r="F287" s="138"/>
      <c r="G287" s="138"/>
      <c r="H287" s="138"/>
      <c r="I287" s="138"/>
      <c r="J287" s="138"/>
    </row>
    <row r="288" spans="1:10" ht="13.5" customHeight="1">
      <c r="A288" s="27"/>
      <c r="B288" s="39"/>
      <c r="C288" s="138"/>
      <c r="D288" s="138"/>
      <c r="E288" s="138"/>
      <c r="F288" s="138"/>
      <c r="G288" s="138"/>
      <c r="H288" s="138"/>
      <c r="I288" s="138"/>
      <c r="J288" s="138"/>
    </row>
    <row r="289" spans="1:10" ht="13.5" customHeight="1">
      <c r="A289" s="27"/>
      <c r="B289" s="32"/>
      <c r="C289" s="32"/>
      <c r="D289" s="32"/>
      <c r="E289" s="32"/>
      <c r="F289" s="32"/>
      <c r="G289" s="32"/>
      <c r="H289" s="32"/>
      <c r="I289" s="32"/>
      <c r="J289" s="32"/>
    </row>
    <row r="290" spans="1:10" ht="13.5" customHeight="1">
      <c r="A290" s="27"/>
      <c r="B290" s="122" t="s">
        <v>260</v>
      </c>
      <c r="C290" s="127" t="s">
        <v>263</v>
      </c>
      <c r="D290" s="127"/>
      <c r="E290" s="127"/>
      <c r="F290" s="127"/>
      <c r="G290" s="127"/>
      <c r="H290" s="127"/>
      <c r="I290" s="127"/>
      <c r="J290" s="127"/>
    </row>
    <row r="291" spans="1:10" ht="13.5" customHeight="1">
      <c r="A291" s="27"/>
      <c r="B291" s="39"/>
      <c r="C291" s="138" t="s">
        <v>62</v>
      </c>
      <c r="D291" s="138"/>
      <c r="E291" s="138"/>
      <c r="F291" s="138"/>
      <c r="G291" s="138"/>
      <c r="H291" s="138"/>
      <c r="I291" s="138"/>
      <c r="J291" s="138"/>
    </row>
    <row r="292" spans="1:10" ht="13.5" customHeight="1">
      <c r="A292" s="27"/>
      <c r="B292" s="39"/>
      <c r="C292" s="138"/>
      <c r="D292" s="138"/>
      <c r="E292" s="138"/>
      <c r="F292" s="138"/>
      <c r="G292" s="138"/>
      <c r="H292" s="138"/>
      <c r="I292" s="138"/>
      <c r="J292" s="138"/>
    </row>
    <row r="293" spans="1:10" ht="13.5" customHeight="1">
      <c r="A293" s="27"/>
      <c r="B293" s="39"/>
      <c r="C293" s="138"/>
      <c r="D293" s="138"/>
      <c r="E293" s="138"/>
      <c r="F293" s="138"/>
      <c r="G293" s="138"/>
      <c r="H293" s="138"/>
      <c r="I293" s="138"/>
      <c r="J293" s="138"/>
    </row>
    <row r="294" spans="1:10" ht="13.5" customHeight="1">
      <c r="A294" s="27"/>
      <c r="B294" s="39"/>
      <c r="C294" s="138"/>
      <c r="D294" s="138"/>
      <c r="E294" s="138"/>
      <c r="F294" s="138"/>
      <c r="G294" s="138"/>
      <c r="H294" s="138"/>
      <c r="I294" s="138"/>
      <c r="J294" s="138"/>
    </row>
    <row r="295" spans="1:10" ht="13.5" customHeight="1">
      <c r="A295" s="27"/>
      <c r="B295" s="39"/>
      <c r="C295" s="138"/>
      <c r="D295" s="138"/>
      <c r="E295" s="138"/>
      <c r="F295" s="138"/>
      <c r="G295" s="138"/>
      <c r="H295" s="138"/>
      <c r="I295" s="138"/>
      <c r="J295" s="138"/>
    </row>
    <row r="296" spans="1:10" ht="13.5" customHeight="1">
      <c r="A296" s="27"/>
      <c r="B296" s="39"/>
      <c r="C296" s="138"/>
      <c r="D296" s="138"/>
      <c r="E296" s="138"/>
      <c r="F296" s="138"/>
      <c r="G296" s="138"/>
      <c r="H296" s="138"/>
      <c r="I296" s="138"/>
      <c r="J296" s="138"/>
    </row>
    <row r="297" spans="1:10" ht="13.5" customHeight="1">
      <c r="A297" s="27"/>
      <c r="B297" s="39"/>
      <c r="C297" s="138"/>
      <c r="D297" s="138"/>
      <c r="E297" s="138"/>
      <c r="F297" s="138"/>
      <c r="G297" s="138"/>
      <c r="H297" s="138"/>
      <c r="I297" s="138"/>
      <c r="J297" s="138"/>
    </row>
    <row r="298" spans="1:10" ht="13.5" customHeight="1">
      <c r="A298" s="27"/>
      <c r="B298" s="39"/>
      <c r="C298" s="138"/>
      <c r="D298" s="138"/>
      <c r="E298" s="138"/>
      <c r="F298" s="138"/>
      <c r="G298" s="138"/>
      <c r="H298" s="138"/>
      <c r="I298" s="138"/>
      <c r="J298" s="138"/>
    </row>
    <row r="299" spans="1:10" ht="13.5" customHeight="1">
      <c r="A299" s="27"/>
      <c r="B299" s="39"/>
      <c r="C299" s="39"/>
      <c r="D299" s="39"/>
      <c r="E299" s="39"/>
      <c r="F299" s="39"/>
      <c r="G299" s="39"/>
      <c r="H299" s="39"/>
      <c r="I299" s="39"/>
      <c r="J299" s="39"/>
    </row>
    <row r="300" spans="1:10" ht="13.5" customHeight="1">
      <c r="A300" s="27"/>
      <c r="B300" s="123" t="s">
        <v>261</v>
      </c>
      <c r="C300" s="127" t="s">
        <v>262</v>
      </c>
      <c r="D300" s="127"/>
      <c r="E300" s="127"/>
      <c r="F300" s="127"/>
      <c r="G300" s="127"/>
      <c r="H300" s="127"/>
      <c r="I300" s="127"/>
      <c r="J300" s="127"/>
    </row>
    <row r="301" spans="1:10" ht="13.5" customHeight="1">
      <c r="A301" s="27"/>
      <c r="B301" s="39"/>
      <c r="C301" s="138" t="s">
        <v>63</v>
      </c>
      <c r="D301" s="138"/>
      <c r="E301" s="138"/>
      <c r="F301" s="138"/>
      <c r="G301" s="138"/>
      <c r="H301" s="138"/>
      <c r="I301" s="138"/>
      <c r="J301" s="138"/>
    </row>
    <row r="302" spans="1:10" ht="13.5" customHeight="1">
      <c r="A302" s="27"/>
      <c r="B302" s="39"/>
      <c r="C302" s="138"/>
      <c r="D302" s="138"/>
      <c r="E302" s="138"/>
      <c r="F302" s="138"/>
      <c r="G302" s="138"/>
      <c r="H302" s="138"/>
      <c r="I302" s="138"/>
      <c r="J302" s="138"/>
    </row>
    <row r="303" spans="1:10" ht="13.5" customHeight="1">
      <c r="A303" s="27"/>
      <c r="B303" s="39"/>
      <c r="C303" s="138"/>
      <c r="D303" s="138"/>
      <c r="E303" s="138"/>
      <c r="F303" s="138"/>
      <c r="G303" s="138"/>
      <c r="H303" s="138"/>
      <c r="I303" s="138"/>
      <c r="J303" s="138"/>
    </row>
    <row r="304" spans="1:10" ht="13.5" customHeight="1">
      <c r="A304" s="27"/>
      <c r="B304" s="39"/>
      <c r="C304" s="138"/>
      <c r="D304" s="138"/>
      <c r="E304" s="138"/>
      <c r="F304" s="138"/>
      <c r="G304" s="138"/>
      <c r="H304" s="138"/>
      <c r="I304" s="138"/>
      <c r="J304" s="138"/>
    </row>
    <row r="305" spans="1:10" ht="13.5" customHeight="1">
      <c r="A305" s="27"/>
      <c r="B305" s="39"/>
      <c r="C305" s="138"/>
      <c r="D305" s="138"/>
      <c r="E305" s="138"/>
      <c r="F305" s="138"/>
      <c r="G305" s="138"/>
      <c r="H305" s="138"/>
      <c r="I305" s="138"/>
      <c r="J305" s="138"/>
    </row>
    <row r="306" spans="1:10" ht="13.5" customHeight="1">
      <c r="A306" s="27"/>
      <c r="B306" s="39"/>
      <c r="C306" s="39"/>
      <c r="D306" s="39"/>
      <c r="E306" s="39"/>
      <c r="F306" s="39"/>
      <c r="G306" s="39"/>
      <c r="H306" s="39"/>
      <c r="I306" s="39"/>
      <c r="J306" s="39"/>
    </row>
    <row r="307" spans="1:10" ht="13.5" customHeight="1">
      <c r="A307" s="27"/>
      <c r="B307" s="138" t="s">
        <v>64</v>
      </c>
      <c r="C307" s="138"/>
      <c r="D307" s="138"/>
      <c r="E307" s="138"/>
      <c r="F307" s="138"/>
      <c r="G307" s="138"/>
      <c r="H307" s="138"/>
      <c r="I307" s="138"/>
      <c r="J307" s="138"/>
    </row>
    <row r="308" spans="1:10" ht="13.5" customHeight="1">
      <c r="A308" s="27"/>
      <c r="B308" s="138"/>
      <c r="C308" s="138"/>
      <c r="D308" s="138"/>
      <c r="E308" s="138"/>
      <c r="F308" s="138"/>
      <c r="G308" s="138"/>
      <c r="H308" s="138"/>
      <c r="I308" s="138"/>
      <c r="J308" s="138"/>
    </row>
    <row r="309" ht="13.5" customHeight="1">
      <c r="A309" s="27"/>
    </row>
    <row r="310" ht="13.5" customHeight="1">
      <c r="A310" s="27"/>
    </row>
    <row r="311" spans="1:3" s="22" customFormat="1" ht="13.5" customHeight="1">
      <c r="A311" s="28" t="s">
        <v>153</v>
      </c>
      <c r="B311" s="26" t="s">
        <v>214</v>
      </c>
      <c r="C311" s="26"/>
    </row>
    <row r="312" spans="1:3" s="22" customFormat="1" ht="13.5" customHeight="1">
      <c r="A312" s="28"/>
      <c r="B312" s="26"/>
      <c r="C312" s="26"/>
    </row>
    <row r="313" spans="1:10" ht="13.5" customHeight="1">
      <c r="A313" s="27"/>
      <c r="B313" s="128" t="s">
        <v>39</v>
      </c>
      <c r="C313" s="128"/>
      <c r="D313" s="128"/>
      <c r="E313" s="128"/>
      <c r="F313" s="128"/>
      <c r="G313" s="128"/>
      <c r="H313" s="128"/>
      <c r="I313" s="128"/>
      <c r="J313" s="128"/>
    </row>
    <row r="314" spans="1:10" ht="13.5" customHeight="1">
      <c r="A314" s="27"/>
      <c r="B314" s="128"/>
      <c r="C314" s="128"/>
      <c r="D314" s="128"/>
      <c r="E314" s="128"/>
      <c r="F314" s="128"/>
      <c r="G314" s="128"/>
      <c r="H314" s="128"/>
      <c r="I314" s="128"/>
      <c r="J314" s="128"/>
    </row>
    <row r="315" spans="1:10" ht="13.5" customHeight="1">
      <c r="A315" s="27"/>
      <c r="B315" s="58"/>
      <c r="C315" s="58"/>
      <c r="D315" s="58"/>
      <c r="E315" s="58"/>
      <c r="F315" s="58"/>
      <c r="G315" s="58"/>
      <c r="H315" s="58"/>
      <c r="I315" s="58"/>
      <c r="J315" s="58"/>
    </row>
    <row r="316" spans="1:3" ht="13.5" customHeight="1">
      <c r="A316" s="27"/>
      <c r="B316" s="55"/>
      <c r="C316" s="55"/>
    </row>
    <row r="317" spans="1:2" s="22" customFormat="1" ht="13.5" customHeight="1">
      <c r="A317" s="28" t="s">
        <v>154</v>
      </c>
      <c r="B317" s="22" t="s">
        <v>117</v>
      </c>
    </row>
    <row r="318" ht="13.5" customHeight="1">
      <c r="A318" s="27"/>
    </row>
    <row r="319" spans="1:9" ht="13.5" customHeight="1">
      <c r="A319" s="27"/>
      <c r="H319" s="34" t="s">
        <v>374</v>
      </c>
      <c r="I319" s="34" t="s">
        <v>376</v>
      </c>
    </row>
    <row r="320" spans="1:9" ht="13.5" customHeight="1">
      <c r="A320" s="27"/>
      <c r="H320" s="34" t="s">
        <v>375</v>
      </c>
      <c r="I320" s="34" t="s">
        <v>375</v>
      </c>
    </row>
    <row r="321" spans="1:9" ht="13.5" customHeight="1">
      <c r="A321" s="27"/>
      <c r="H321" s="34" t="s">
        <v>266</v>
      </c>
      <c r="I321" s="34" t="s">
        <v>266</v>
      </c>
    </row>
    <row r="322" spans="1:9" ht="13.5" customHeight="1">
      <c r="A322" s="27"/>
      <c r="H322" s="15" t="s">
        <v>78</v>
      </c>
      <c r="I322" s="15" t="s">
        <v>78</v>
      </c>
    </row>
    <row r="323" spans="1:9" ht="13.5" customHeight="1">
      <c r="A323" s="27"/>
      <c r="B323" s="12" t="s">
        <v>252</v>
      </c>
      <c r="H323" s="46"/>
      <c r="I323" s="41"/>
    </row>
    <row r="324" spans="1:9" ht="13.5" customHeight="1">
      <c r="A324" s="27"/>
      <c r="B324" s="35" t="s">
        <v>167</v>
      </c>
      <c r="C324" s="12" t="s">
        <v>253</v>
      </c>
      <c r="H324" s="46">
        <v>174</v>
      </c>
      <c r="I324" s="41">
        <f>H324</f>
        <v>174</v>
      </c>
    </row>
    <row r="325" spans="1:9" ht="13.5" customHeight="1">
      <c r="A325" s="27"/>
      <c r="B325" s="35" t="s">
        <v>167</v>
      </c>
      <c r="C325" s="12" t="s">
        <v>254</v>
      </c>
      <c r="H325" s="46">
        <v>130</v>
      </c>
      <c r="I325" s="41">
        <f>H325</f>
        <v>130</v>
      </c>
    </row>
    <row r="326" spans="1:9" ht="13.5" customHeight="1" thickBot="1">
      <c r="A326" s="27"/>
      <c r="H326" s="102">
        <f>SUM(H323:H325)</f>
        <v>304</v>
      </c>
      <c r="I326" s="102">
        <f>SUM(I323:I325)</f>
        <v>304</v>
      </c>
    </row>
    <row r="327" ht="13.5" customHeight="1" thickTop="1">
      <c r="A327" s="27"/>
    </row>
    <row r="328" spans="1:10" ht="13.5" customHeight="1">
      <c r="A328" s="27"/>
      <c r="B328" s="134" t="s">
        <v>352</v>
      </c>
      <c r="C328" s="134"/>
      <c r="D328" s="134"/>
      <c r="E328" s="134"/>
      <c r="F328" s="134"/>
      <c r="G328" s="134"/>
      <c r="H328" s="134"/>
      <c r="I328" s="134"/>
      <c r="J328" s="134"/>
    </row>
    <row r="329" spans="1:10" ht="13.5" customHeight="1">
      <c r="A329" s="27"/>
      <c r="B329" s="134"/>
      <c r="C329" s="134"/>
      <c r="D329" s="134"/>
      <c r="E329" s="134"/>
      <c r="F329" s="134"/>
      <c r="G329" s="134"/>
      <c r="H329" s="134"/>
      <c r="I329" s="134"/>
      <c r="J329" s="134"/>
    </row>
    <row r="330" spans="1:10" ht="13.5" customHeight="1">
      <c r="A330" s="27"/>
      <c r="B330" s="39"/>
      <c r="C330" s="39"/>
      <c r="D330" s="39"/>
      <c r="E330" s="39"/>
      <c r="F330" s="39"/>
      <c r="G330" s="39"/>
      <c r="H330" s="39"/>
      <c r="I330" s="39"/>
      <c r="J330" s="39"/>
    </row>
    <row r="331" spans="1:10" ht="13.5" customHeight="1">
      <c r="A331" s="27"/>
      <c r="B331" s="39"/>
      <c r="C331" s="39"/>
      <c r="D331" s="39"/>
      <c r="E331" s="39"/>
      <c r="F331" s="39"/>
      <c r="G331" s="39"/>
      <c r="H331" s="39"/>
      <c r="I331" s="39"/>
      <c r="J331" s="39"/>
    </row>
    <row r="332" spans="1:2" s="22" customFormat="1" ht="13.5" customHeight="1">
      <c r="A332" s="28" t="s">
        <v>155</v>
      </c>
      <c r="B332" s="22" t="s">
        <v>118</v>
      </c>
    </row>
    <row r="333" ht="13.5" customHeight="1">
      <c r="A333" s="27"/>
    </row>
    <row r="334" spans="1:10" ht="13.5" customHeight="1">
      <c r="A334" s="27"/>
      <c r="B334" s="138" t="s">
        <v>317</v>
      </c>
      <c r="C334" s="138"/>
      <c r="D334" s="138"/>
      <c r="E334" s="138"/>
      <c r="F334" s="138"/>
      <c r="G334" s="138"/>
      <c r="H334" s="138"/>
      <c r="I334" s="138"/>
      <c r="J334" s="138"/>
    </row>
    <row r="335" spans="1:10" ht="13.5" customHeight="1">
      <c r="A335" s="27"/>
      <c r="B335" s="138"/>
      <c r="C335" s="138"/>
      <c r="D335" s="138"/>
      <c r="E335" s="138"/>
      <c r="F335" s="138"/>
      <c r="G335" s="138"/>
      <c r="H335" s="138"/>
      <c r="I335" s="138"/>
      <c r="J335" s="138"/>
    </row>
    <row r="336" ht="13.5" customHeight="1">
      <c r="A336" s="27"/>
    </row>
    <row r="337" ht="13.5" customHeight="1">
      <c r="A337" s="27"/>
    </row>
    <row r="338" spans="1:2" s="22" customFormat="1" ht="13.5" customHeight="1">
      <c r="A338" s="28" t="s">
        <v>156</v>
      </c>
      <c r="B338" s="22" t="s">
        <v>119</v>
      </c>
    </row>
    <row r="339" ht="13.5" customHeight="1">
      <c r="A339" s="27"/>
    </row>
    <row r="340" spans="1:2" ht="13.5" customHeight="1">
      <c r="A340" s="27"/>
      <c r="B340" s="12" t="s">
        <v>318</v>
      </c>
    </row>
    <row r="341" ht="13.5" customHeight="1">
      <c r="A341" s="27"/>
    </row>
    <row r="342" ht="13.5" customHeight="1">
      <c r="A342" s="27"/>
    </row>
    <row r="343" spans="1:2" s="22" customFormat="1" ht="13.5" customHeight="1">
      <c r="A343" s="28" t="s">
        <v>157</v>
      </c>
      <c r="B343" s="22" t="s">
        <v>120</v>
      </c>
    </row>
    <row r="344" ht="13.5" customHeight="1">
      <c r="A344" s="27"/>
    </row>
    <row r="345" spans="1:2" ht="13.5" customHeight="1">
      <c r="A345" s="27"/>
      <c r="B345" s="12" t="s">
        <v>316</v>
      </c>
    </row>
    <row r="346" ht="13.5" customHeight="1">
      <c r="A346" s="27"/>
    </row>
    <row r="347" spans="1:9" ht="13.5" customHeight="1">
      <c r="A347" s="27"/>
      <c r="H347" s="34" t="s">
        <v>68</v>
      </c>
      <c r="I347" s="34" t="str">
        <f>H347</f>
        <v>As at </v>
      </c>
    </row>
    <row r="348" spans="1:9" ht="13.5" customHeight="1">
      <c r="A348" s="27"/>
      <c r="H348" s="34" t="s">
        <v>266</v>
      </c>
      <c r="I348" s="34" t="s">
        <v>245</v>
      </c>
    </row>
    <row r="349" spans="1:9" ht="13.5" customHeight="1">
      <c r="A349" s="27"/>
      <c r="H349" s="15" t="s">
        <v>78</v>
      </c>
      <c r="I349" s="15" t="s">
        <v>78</v>
      </c>
    </row>
    <row r="350" spans="1:9" ht="13.5" customHeight="1">
      <c r="A350" s="27"/>
      <c r="B350" s="22" t="s">
        <v>163</v>
      </c>
      <c r="C350" s="22"/>
      <c r="H350" s="15"/>
      <c r="I350" s="15"/>
    </row>
    <row r="351" spans="1:9" ht="13.5" customHeight="1">
      <c r="A351" s="27"/>
      <c r="B351" s="22"/>
      <c r="C351" s="12" t="s">
        <v>355</v>
      </c>
      <c r="H351" s="106">
        <v>30</v>
      </c>
      <c r="I351" s="106">
        <v>0</v>
      </c>
    </row>
    <row r="352" spans="1:9" ht="13.5" customHeight="1">
      <c r="A352" s="27"/>
      <c r="C352" s="12" t="s">
        <v>164</v>
      </c>
      <c r="H352" s="41">
        <v>3554</v>
      </c>
      <c r="I352" s="41">
        <f>756+580</f>
        <v>1336</v>
      </c>
    </row>
    <row r="353" spans="1:9" ht="13.5" customHeight="1">
      <c r="A353" s="27"/>
      <c r="C353" s="12" t="s">
        <v>165</v>
      </c>
      <c r="H353" s="41">
        <v>71</v>
      </c>
      <c r="I353" s="41">
        <v>144</v>
      </c>
    </row>
    <row r="354" spans="1:9" ht="13.5" customHeight="1">
      <c r="A354" s="27"/>
      <c r="H354" s="107">
        <f>SUM(H351:H353)</f>
        <v>3655</v>
      </c>
      <c r="I354" s="107">
        <f>SUM(I351:I353)</f>
        <v>1480</v>
      </c>
    </row>
    <row r="355" spans="1:9" ht="13.5" customHeight="1">
      <c r="A355" s="27"/>
      <c r="H355" s="106"/>
      <c r="I355" s="106"/>
    </row>
    <row r="356" spans="1:9" ht="13.5" customHeight="1">
      <c r="A356" s="27"/>
      <c r="B356" s="22" t="s">
        <v>166</v>
      </c>
      <c r="C356" s="22"/>
      <c r="H356" s="106"/>
      <c r="I356" s="106"/>
    </row>
    <row r="357" spans="1:9" ht="13.5" customHeight="1">
      <c r="A357" s="27"/>
      <c r="C357" s="12" t="s">
        <v>165</v>
      </c>
      <c r="H357" s="106">
        <v>0</v>
      </c>
      <c r="I357" s="106">
        <v>0</v>
      </c>
    </row>
    <row r="358" spans="1:9" ht="13.5" customHeight="1" thickBot="1">
      <c r="A358" s="27"/>
      <c r="H358" s="108">
        <f>SUM(H354:H357)</f>
        <v>3655</v>
      </c>
      <c r="I358" s="108">
        <f>SUM(I354:I357)</f>
        <v>1480</v>
      </c>
    </row>
    <row r="359" spans="1:9" ht="13.5" customHeight="1" thickTop="1">
      <c r="A359" s="27"/>
      <c r="F359" s="38"/>
      <c r="G359" s="38"/>
      <c r="H359" s="38"/>
      <c r="I359" s="38"/>
    </row>
    <row r="360" spans="1:9" ht="13.5" customHeight="1">
      <c r="A360" s="27"/>
      <c r="B360" s="12" t="s">
        <v>240</v>
      </c>
      <c r="F360" s="38"/>
      <c r="G360" s="38"/>
      <c r="H360" s="38"/>
      <c r="I360" s="38"/>
    </row>
    <row r="361" spans="1:9" ht="13.5" customHeight="1">
      <c r="A361" s="27"/>
      <c r="F361" s="38"/>
      <c r="G361" s="38"/>
      <c r="H361" s="38"/>
      <c r="I361" s="38"/>
    </row>
    <row r="362" ht="13.5" customHeight="1">
      <c r="A362" s="27"/>
    </row>
    <row r="363" spans="1:2" s="22" customFormat="1" ht="13.5" customHeight="1">
      <c r="A363" s="28" t="s">
        <v>158</v>
      </c>
      <c r="B363" s="22" t="s">
        <v>123</v>
      </c>
    </row>
    <row r="364" ht="13.5" customHeight="1">
      <c r="A364" s="27"/>
    </row>
    <row r="365" spans="1:10" ht="13.5" customHeight="1">
      <c r="A365" s="27"/>
      <c r="B365" s="138" t="s">
        <v>315</v>
      </c>
      <c r="C365" s="138"/>
      <c r="D365" s="138"/>
      <c r="E365" s="138"/>
      <c r="F365" s="138"/>
      <c r="G365" s="138"/>
      <c r="H365" s="138"/>
      <c r="I365" s="138"/>
      <c r="J365" s="138"/>
    </row>
    <row r="366" spans="1:9" ht="13.5" customHeight="1">
      <c r="A366" s="27"/>
      <c r="I366" s="15"/>
    </row>
    <row r="367" ht="13.5" customHeight="1">
      <c r="A367" s="27"/>
    </row>
    <row r="368" spans="1:2" s="22" customFormat="1" ht="13.5" customHeight="1">
      <c r="A368" s="28" t="s">
        <v>159</v>
      </c>
      <c r="B368" s="22" t="s">
        <v>121</v>
      </c>
    </row>
    <row r="369" ht="13.5" customHeight="1">
      <c r="A369" s="27"/>
    </row>
    <row r="370" spans="1:10" ht="13.5" customHeight="1">
      <c r="A370" s="27"/>
      <c r="B370" s="134" t="s">
        <v>69</v>
      </c>
      <c r="C370" s="134"/>
      <c r="D370" s="134"/>
      <c r="E370" s="134"/>
      <c r="F370" s="134"/>
      <c r="G370" s="134"/>
      <c r="H370" s="134"/>
      <c r="I370" s="134"/>
      <c r="J370" s="134"/>
    </row>
    <row r="371" spans="1:10" ht="13.5" customHeight="1">
      <c r="A371" s="27"/>
      <c r="B371" s="134"/>
      <c r="C371" s="134"/>
      <c r="D371" s="134"/>
      <c r="E371" s="134"/>
      <c r="F371" s="134"/>
      <c r="G371" s="134"/>
      <c r="H371" s="134"/>
      <c r="I371" s="134"/>
      <c r="J371" s="134"/>
    </row>
    <row r="372" ht="13.5" customHeight="1">
      <c r="A372" s="27"/>
    </row>
    <row r="373" ht="13.5" customHeight="1">
      <c r="A373" s="27"/>
    </row>
    <row r="374" spans="1:3" s="22" customFormat="1" ht="13.5" customHeight="1">
      <c r="A374" s="28" t="s">
        <v>160</v>
      </c>
      <c r="B374" s="26" t="s">
        <v>135</v>
      </c>
      <c r="C374" s="26"/>
    </row>
    <row r="375" spans="1:3" s="22" customFormat="1" ht="13.5" customHeight="1">
      <c r="A375" s="28"/>
      <c r="B375" s="26"/>
      <c r="C375" s="26"/>
    </row>
    <row r="376" spans="1:10" s="22" customFormat="1" ht="13.5" customHeight="1">
      <c r="A376" s="28"/>
      <c r="B376" s="31" t="s">
        <v>133</v>
      </c>
      <c r="C376" s="138" t="s">
        <v>357</v>
      </c>
      <c r="D376" s="138"/>
      <c r="E376" s="138"/>
      <c r="F376" s="138"/>
      <c r="G376" s="138"/>
      <c r="H376" s="138"/>
      <c r="I376" s="138"/>
      <c r="J376" s="138"/>
    </row>
    <row r="377" spans="1:10" s="22" customFormat="1" ht="13.5" customHeight="1">
      <c r="A377" s="28"/>
      <c r="B377" s="26"/>
      <c r="C377" s="138"/>
      <c r="D377" s="138"/>
      <c r="E377" s="138"/>
      <c r="F377" s="138"/>
      <c r="G377" s="138"/>
      <c r="H377" s="138"/>
      <c r="I377" s="138"/>
      <c r="J377" s="138"/>
    </row>
    <row r="378" spans="1:10" s="22" customFormat="1" ht="13.5" customHeight="1">
      <c r="A378" s="28"/>
      <c r="B378" s="26"/>
      <c r="C378" s="26"/>
      <c r="D378" s="33"/>
      <c r="E378" s="33"/>
      <c r="F378" s="33"/>
      <c r="G378" s="33"/>
      <c r="H378" s="33"/>
      <c r="I378" s="33"/>
      <c r="J378" s="33"/>
    </row>
    <row r="379" spans="1:9" ht="13.5" customHeight="1">
      <c r="A379" s="27"/>
      <c r="G379" s="125" t="s">
        <v>218</v>
      </c>
      <c r="H379" s="126" t="s">
        <v>220</v>
      </c>
      <c r="I379" s="126" t="s">
        <v>219</v>
      </c>
    </row>
    <row r="380" spans="1:9" ht="13.5" customHeight="1">
      <c r="A380" s="27"/>
      <c r="D380" s="39"/>
      <c r="E380" s="39"/>
      <c r="F380" s="39"/>
      <c r="G380" s="15" t="s">
        <v>78</v>
      </c>
      <c r="H380" s="15" t="s">
        <v>78</v>
      </c>
      <c r="I380" s="15" t="s">
        <v>78</v>
      </c>
    </row>
    <row r="381" spans="1:9" ht="13.5" customHeight="1">
      <c r="A381" s="27"/>
      <c r="D381" s="39"/>
      <c r="E381" s="39"/>
      <c r="F381" s="39"/>
      <c r="G381" s="15"/>
      <c r="H381" s="15"/>
      <c r="I381" s="15"/>
    </row>
    <row r="382" spans="1:9" ht="13.5" customHeight="1">
      <c r="A382" s="27"/>
      <c r="C382" s="36" t="s">
        <v>70</v>
      </c>
      <c r="E382" s="36"/>
      <c r="F382" s="39"/>
      <c r="G382" s="43">
        <v>3615</v>
      </c>
      <c r="H382" s="38">
        <v>1312</v>
      </c>
      <c r="I382" s="38">
        <f>G382-H382</f>
        <v>2303</v>
      </c>
    </row>
    <row r="383" spans="1:9" ht="13.5" customHeight="1">
      <c r="A383" s="27"/>
      <c r="C383" s="36" t="s">
        <v>71</v>
      </c>
      <c r="E383" s="36"/>
      <c r="F383" s="39"/>
      <c r="G383" s="43">
        <v>2315</v>
      </c>
      <c r="H383" s="38">
        <v>2300</v>
      </c>
      <c r="I383" s="38">
        <f>G383-H383</f>
        <v>15</v>
      </c>
    </row>
    <row r="384" spans="1:10" ht="13.5" customHeight="1">
      <c r="A384" s="27"/>
      <c r="B384" s="39"/>
      <c r="C384" s="36" t="s">
        <v>212</v>
      </c>
      <c r="E384" s="36"/>
      <c r="F384" s="39"/>
      <c r="G384" s="43">
        <v>1500</v>
      </c>
      <c r="H384" s="48">
        <v>1613</v>
      </c>
      <c r="I384" s="38">
        <f>G384-H384</f>
        <v>-113</v>
      </c>
      <c r="J384" s="39"/>
    </row>
    <row r="385" spans="1:10" ht="13.5" customHeight="1" thickBot="1">
      <c r="A385" s="27"/>
      <c r="B385" s="39"/>
      <c r="C385" s="39"/>
      <c r="D385" s="39"/>
      <c r="E385" s="39"/>
      <c r="F385" s="39"/>
      <c r="G385" s="44">
        <f>SUM(G382:G384)</f>
        <v>7430</v>
      </c>
      <c r="H385" s="44">
        <f>SUM(H382:H384)</f>
        <v>5225</v>
      </c>
      <c r="I385" s="44">
        <f>SUM(I382:I384)</f>
        <v>2205</v>
      </c>
      <c r="J385" s="39"/>
    </row>
    <row r="386" spans="1:10" ht="13.5" customHeight="1" thickTop="1">
      <c r="A386" s="27"/>
      <c r="B386" s="39"/>
      <c r="C386" s="39"/>
      <c r="D386" s="39"/>
      <c r="E386" s="39"/>
      <c r="F386" s="45"/>
      <c r="G386" s="39"/>
      <c r="H386" s="39"/>
      <c r="I386" s="39"/>
      <c r="J386" s="39"/>
    </row>
    <row r="387" spans="1:10" ht="13.5" customHeight="1">
      <c r="A387" s="27"/>
      <c r="B387" s="39"/>
      <c r="C387" s="39"/>
      <c r="D387" s="39"/>
      <c r="E387" s="39"/>
      <c r="F387" s="45"/>
      <c r="G387" s="39"/>
      <c r="H387" s="39"/>
      <c r="I387" s="39"/>
      <c r="J387" s="39"/>
    </row>
    <row r="388" spans="1:10" ht="13.5" customHeight="1">
      <c r="A388" s="27"/>
      <c r="B388" s="12" t="s">
        <v>134</v>
      </c>
      <c r="C388" s="138" t="s">
        <v>24</v>
      </c>
      <c r="D388" s="138"/>
      <c r="E388" s="138"/>
      <c r="F388" s="138"/>
      <c r="G388" s="138"/>
      <c r="H388" s="138"/>
      <c r="I388" s="138"/>
      <c r="J388" s="138"/>
    </row>
    <row r="389" spans="1:10" ht="13.5" customHeight="1">
      <c r="A389" s="27"/>
      <c r="B389" s="36"/>
      <c r="C389" s="138"/>
      <c r="D389" s="138"/>
      <c r="E389" s="138"/>
      <c r="F389" s="138"/>
      <c r="G389" s="138"/>
      <c r="H389" s="138"/>
      <c r="I389" s="138"/>
      <c r="J389" s="138"/>
    </row>
    <row r="390" spans="1:10" ht="13.5" customHeight="1">
      <c r="A390" s="27"/>
      <c r="B390" s="36"/>
      <c r="C390" s="138"/>
      <c r="D390" s="138"/>
      <c r="E390" s="138"/>
      <c r="F390" s="138"/>
      <c r="G390" s="138"/>
      <c r="H390" s="138"/>
      <c r="I390" s="138"/>
      <c r="J390" s="138"/>
    </row>
    <row r="391" spans="1:10" ht="13.5" customHeight="1">
      <c r="A391" s="27"/>
      <c r="B391" s="36"/>
      <c r="C391" s="138"/>
      <c r="D391" s="138"/>
      <c r="E391" s="138"/>
      <c r="F391" s="138"/>
      <c r="G391" s="138"/>
      <c r="H391" s="138"/>
      <c r="I391" s="138"/>
      <c r="J391" s="138"/>
    </row>
    <row r="392" spans="1:10" ht="13.5" customHeight="1">
      <c r="A392" s="27"/>
      <c r="B392" s="36"/>
      <c r="C392" s="36"/>
      <c r="D392" s="32"/>
      <c r="E392" s="32"/>
      <c r="F392" s="32"/>
      <c r="G392" s="32"/>
      <c r="H392" s="32"/>
      <c r="I392" s="32"/>
      <c r="J392" s="32"/>
    </row>
    <row r="393" spans="1:10" ht="13.5" customHeight="1">
      <c r="A393" s="27"/>
      <c r="B393" s="39"/>
      <c r="C393" s="146" t="s">
        <v>231</v>
      </c>
      <c r="D393" s="146"/>
      <c r="E393" s="146"/>
      <c r="F393" s="146"/>
      <c r="G393" s="146"/>
      <c r="H393" s="146"/>
      <c r="I393" s="146"/>
      <c r="J393" s="146"/>
    </row>
    <row r="394" spans="1:10" ht="13.5" customHeight="1">
      <c r="A394" s="27"/>
      <c r="B394" s="39"/>
      <c r="C394" s="94"/>
      <c r="D394" s="94"/>
      <c r="E394" s="94"/>
      <c r="F394" s="94"/>
      <c r="G394" s="94"/>
      <c r="H394" s="94"/>
      <c r="I394" s="94"/>
      <c r="J394" s="94"/>
    </row>
    <row r="395" spans="1:10" ht="13.5" customHeight="1">
      <c r="A395" s="27"/>
      <c r="B395" s="39"/>
      <c r="C395" s="94"/>
      <c r="D395" s="94"/>
      <c r="E395" s="94"/>
      <c r="F395" s="94"/>
      <c r="G395" s="94"/>
      <c r="H395" s="94"/>
      <c r="I395" s="94"/>
      <c r="J395" s="94"/>
    </row>
    <row r="396" spans="1:10" ht="13.5" customHeight="1">
      <c r="A396" s="27"/>
      <c r="B396" s="12" t="s">
        <v>4</v>
      </c>
      <c r="C396" s="138" t="s">
        <v>363</v>
      </c>
      <c r="D396" s="138"/>
      <c r="E396" s="138"/>
      <c r="F396" s="138"/>
      <c r="G396" s="138"/>
      <c r="H396" s="138"/>
      <c r="I396" s="138"/>
      <c r="J396" s="138"/>
    </row>
    <row r="397" spans="1:10" ht="13.5" customHeight="1">
      <c r="A397" s="27"/>
      <c r="B397" s="39"/>
      <c r="C397" s="138"/>
      <c r="D397" s="138"/>
      <c r="E397" s="138"/>
      <c r="F397" s="138"/>
      <c r="G397" s="138"/>
      <c r="H397" s="138"/>
      <c r="I397" s="138"/>
      <c r="J397" s="138"/>
    </row>
    <row r="398" spans="1:10" ht="13.5" customHeight="1">
      <c r="A398" s="27"/>
      <c r="B398" s="39"/>
      <c r="C398" s="138"/>
      <c r="D398" s="138"/>
      <c r="E398" s="138"/>
      <c r="F398" s="138"/>
      <c r="G398" s="138"/>
      <c r="H398" s="138"/>
      <c r="I398" s="138"/>
      <c r="J398" s="138"/>
    </row>
    <row r="399" spans="1:10" ht="13.5" customHeight="1">
      <c r="A399" s="27"/>
      <c r="B399" s="39"/>
      <c r="C399" s="138"/>
      <c r="D399" s="138"/>
      <c r="E399" s="138"/>
      <c r="F399" s="138"/>
      <c r="G399" s="138"/>
      <c r="H399" s="138"/>
      <c r="I399" s="138"/>
      <c r="J399" s="138"/>
    </row>
    <row r="400" spans="1:10" ht="13.5" customHeight="1">
      <c r="A400" s="27"/>
      <c r="B400" s="39"/>
      <c r="C400" s="32"/>
      <c r="D400" s="32"/>
      <c r="E400" s="32"/>
      <c r="F400" s="32"/>
      <c r="G400" s="32"/>
      <c r="H400" s="32"/>
      <c r="I400" s="32"/>
      <c r="J400" s="32"/>
    </row>
    <row r="401" spans="1:10" ht="13.5" customHeight="1">
      <c r="A401" s="27"/>
      <c r="B401" s="39"/>
      <c r="C401" s="138" t="s">
        <v>372</v>
      </c>
      <c r="D401" s="138"/>
      <c r="E401" s="138"/>
      <c r="F401" s="138"/>
      <c r="G401" s="138"/>
      <c r="H401" s="138"/>
      <c r="I401" s="138"/>
      <c r="J401" s="138"/>
    </row>
    <row r="402" spans="1:10" ht="13.5" customHeight="1">
      <c r="A402" s="27"/>
      <c r="B402" s="39"/>
      <c r="C402" s="138"/>
      <c r="D402" s="138"/>
      <c r="E402" s="138"/>
      <c r="F402" s="138"/>
      <c r="G402" s="138"/>
      <c r="H402" s="138"/>
      <c r="I402" s="138"/>
      <c r="J402" s="138"/>
    </row>
    <row r="403" spans="1:10" ht="13.5" customHeight="1">
      <c r="A403" s="27"/>
      <c r="B403" s="39"/>
      <c r="C403" s="32"/>
      <c r="D403" s="32"/>
      <c r="E403" s="32"/>
      <c r="F403" s="32"/>
      <c r="G403" s="32"/>
      <c r="H403" s="32"/>
      <c r="I403" s="32"/>
      <c r="J403" s="32"/>
    </row>
    <row r="404" spans="1:10" ht="13.5" customHeight="1">
      <c r="A404" s="27"/>
      <c r="B404" s="39"/>
      <c r="C404" s="138" t="s">
        <v>3</v>
      </c>
      <c r="D404" s="138"/>
      <c r="E404" s="138"/>
      <c r="F404" s="138"/>
      <c r="G404" s="138"/>
      <c r="H404" s="138"/>
      <c r="I404" s="138"/>
      <c r="J404" s="138"/>
    </row>
    <row r="405" spans="1:10" ht="13.5" customHeight="1">
      <c r="A405" s="27"/>
      <c r="B405" s="39"/>
      <c r="C405" s="138"/>
      <c r="D405" s="138"/>
      <c r="E405" s="138"/>
      <c r="F405" s="138"/>
      <c r="G405" s="138"/>
      <c r="H405" s="138"/>
      <c r="I405" s="138"/>
      <c r="J405" s="138"/>
    </row>
    <row r="406" spans="1:10" ht="13.5" customHeight="1">
      <c r="A406" s="27"/>
      <c r="B406" s="39"/>
      <c r="C406" s="39"/>
      <c r="D406" s="32"/>
      <c r="E406" s="32"/>
      <c r="F406" s="32"/>
      <c r="G406" s="32"/>
      <c r="H406" s="32"/>
      <c r="I406" s="32"/>
      <c r="J406" s="32"/>
    </row>
    <row r="407" spans="1:10" ht="13.5" customHeight="1">
      <c r="A407" s="27"/>
      <c r="B407" s="39"/>
      <c r="C407" s="39"/>
      <c r="D407" s="39"/>
      <c r="E407" s="39"/>
      <c r="F407" s="39"/>
      <c r="G407" s="39"/>
      <c r="H407" s="39"/>
      <c r="I407" s="39"/>
      <c r="J407" s="39"/>
    </row>
    <row r="408" spans="1:2" s="22" customFormat="1" ht="13.5" customHeight="1">
      <c r="A408" s="28" t="s">
        <v>161</v>
      </c>
      <c r="B408" s="22" t="s">
        <v>11</v>
      </c>
    </row>
    <row r="409" ht="13.5" customHeight="1">
      <c r="A409" s="27"/>
    </row>
    <row r="410" spans="1:3" ht="13.5" customHeight="1">
      <c r="A410" s="27"/>
      <c r="B410" s="37" t="s">
        <v>133</v>
      </c>
      <c r="C410" s="22" t="s">
        <v>224</v>
      </c>
    </row>
    <row r="411" spans="1:4" ht="13.5" customHeight="1">
      <c r="A411" s="27"/>
      <c r="B411" s="37"/>
      <c r="C411" s="37"/>
      <c r="D411" s="22"/>
    </row>
    <row r="412" spans="1:10" ht="13.5" customHeight="1">
      <c r="A412" s="27"/>
      <c r="C412" s="142" t="s">
        <v>22</v>
      </c>
      <c r="D412" s="142"/>
      <c r="E412" s="142"/>
      <c r="F412" s="142"/>
      <c r="G412" s="142"/>
      <c r="H412" s="142"/>
      <c r="I412" s="142"/>
      <c r="J412" s="142"/>
    </row>
    <row r="413" spans="1:10" ht="13.5" customHeight="1">
      <c r="A413" s="27"/>
      <c r="C413" s="142"/>
      <c r="D413" s="142"/>
      <c r="E413" s="142"/>
      <c r="F413" s="142"/>
      <c r="G413" s="142"/>
      <c r="H413" s="142"/>
      <c r="I413" s="142"/>
      <c r="J413" s="142"/>
    </row>
    <row r="414" ht="13.5" customHeight="1">
      <c r="A414" s="27"/>
    </row>
    <row r="415" spans="1:11" ht="13.5" customHeight="1">
      <c r="A415" s="27"/>
      <c r="F415" s="132" t="s">
        <v>374</v>
      </c>
      <c r="G415" s="132"/>
      <c r="H415" s="132" t="s">
        <v>377</v>
      </c>
      <c r="I415" s="132"/>
      <c r="K415" s="11"/>
    </row>
    <row r="416" spans="1:9" ht="13.5" customHeight="1">
      <c r="A416" s="27"/>
      <c r="F416" s="34" t="s">
        <v>375</v>
      </c>
      <c r="G416" s="34" t="str">
        <f>F416</f>
        <v>Quarter</v>
      </c>
      <c r="H416" s="34" t="str">
        <f>F416</f>
        <v>Quarter</v>
      </c>
      <c r="I416" s="34" t="str">
        <f>H416</f>
        <v>Quarter</v>
      </c>
    </row>
    <row r="417" spans="1:9" ht="13.5" customHeight="1">
      <c r="A417" s="27"/>
      <c r="F417" s="34" t="s">
        <v>367</v>
      </c>
      <c r="G417" s="34" t="str">
        <f>F417</f>
        <v>ended</v>
      </c>
      <c r="H417" s="34" t="str">
        <f>G417</f>
        <v>ended</v>
      </c>
      <c r="I417" s="34" t="str">
        <f>H417</f>
        <v>ended</v>
      </c>
    </row>
    <row r="418" spans="1:9" ht="13.5" customHeight="1">
      <c r="A418" s="27"/>
      <c r="F418" s="34" t="s">
        <v>266</v>
      </c>
      <c r="G418" s="34" t="s">
        <v>265</v>
      </c>
      <c r="H418" s="34" t="str">
        <f>F418</f>
        <v>31.3.2006</v>
      </c>
      <c r="I418" s="34" t="str">
        <f>G418</f>
        <v>31.3.2005</v>
      </c>
    </row>
    <row r="419" spans="1:4" ht="13.5" customHeight="1">
      <c r="A419" s="27"/>
      <c r="C419" s="22" t="s">
        <v>10</v>
      </c>
      <c r="D419" s="22"/>
    </row>
    <row r="420" spans="1:3" ht="13.5" customHeight="1">
      <c r="A420" s="27"/>
      <c r="C420" s="12" t="s">
        <v>20</v>
      </c>
    </row>
    <row r="421" spans="1:9" ht="13.5" customHeight="1">
      <c r="A421" s="27"/>
      <c r="D421" s="12" t="s">
        <v>21</v>
      </c>
      <c r="F421" s="41">
        <f>'Income Statements'!D41</f>
        <v>-590</v>
      </c>
      <c r="G421" s="106" t="s">
        <v>96</v>
      </c>
      <c r="H421" s="106">
        <f>'Income Statements'!G41</f>
        <v>-590</v>
      </c>
      <c r="I421" s="106" t="s">
        <v>96</v>
      </c>
    </row>
    <row r="422" spans="1:9" ht="13.5" customHeight="1">
      <c r="A422" s="27"/>
      <c r="C422" s="12" t="s">
        <v>178</v>
      </c>
      <c r="F422" s="41"/>
      <c r="G422" s="106"/>
      <c r="H422" s="106"/>
      <c r="I422" s="106"/>
    </row>
    <row r="423" spans="1:9" ht="13.5" customHeight="1">
      <c r="A423" s="27"/>
      <c r="D423" s="12" t="s">
        <v>5</v>
      </c>
      <c r="F423" s="41">
        <v>225000</v>
      </c>
      <c r="G423" s="106" t="s">
        <v>96</v>
      </c>
      <c r="H423" s="41">
        <v>225000</v>
      </c>
      <c r="I423" s="106" t="s">
        <v>96</v>
      </c>
    </row>
    <row r="424" spans="1:9" ht="13.5" customHeight="1">
      <c r="A424" s="27"/>
      <c r="F424" s="41"/>
      <c r="G424" s="106"/>
      <c r="H424" s="106"/>
      <c r="I424" s="106"/>
    </row>
    <row r="425" spans="1:9" ht="13.5" customHeight="1">
      <c r="A425" s="27"/>
      <c r="C425" s="12" t="s">
        <v>9</v>
      </c>
      <c r="F425" s="110">
        <f>F421/F423*100</f>
        <v>-0.26222222222222225</v>
      </c>
      <c r="G425" s="110" t="s">
        <v>96</v>
      </c>
      <c r="H425" s="110">
        <f>H421/H423*100</f>
        <v>-0.26222222222222225</v>
      </c>
      <c r="I425" s="110" t="s">
        <v>96</v>
      </c>
    </row>
    <row r="426" spans="1:9" ht="13.5" customHeight="1">
      <c r="A426" s="27"/>
      <c r="F426" s="111"/>
      <c r="G426" s="111"/>
      <c r="H426" s="111"/>
      <c r="I426" s="111"/>
    </row>
    <row r="427" spans="1:9" ht="13.5" customHeight="1">
      <c r="A427" s="27"/>
      <c r="F427" s="15"/>
      <c r="G427" s="15"/>
      <c r="H427" s="15"/>
      <c r="I427" s="15"/>
    </row>
    <row r="428" spans="1:9" ht="13.5" customHeight="1">
      <c r="A428" s="27"/>
      <c r="B428" s="37" t="s">
        <v>134</v>
      </c>
      <c r="C428" s="22" t="s">
        <v>225</v>
      </c>
      <c r="F428" s="15"/>
      <c r="G428" s="15"/>
      <c r="H428" s="15"/>
      <c r="I428" s="15"/>
    </row>
    <row r="429" spans="1:9" ht="13.5" customHeight="1">
      <c r="A429" s="27"/>
      <c r="F429" s="15"/>
      <c r="G429" s="15"/>
      <c r="H429" s="15"/>
      <c r="I429" s="15"/>
    </row>
    <row r="430" spans="1:10" ht="13.5" customHeight="1">
      <c r="A430" s="27"/>
      <c r="C430" s="142" t="s">
        <v>8</v>
      </c>
      <c r="D430" s="143"/>
      <c r="E430" s="143"/>
      <c r="F430" s="143"/>
      <c r="G430" s="143"/>
      <c r="H430" s="143"/>
      <c r="I430" s="143"/>
      <c r="J430" s="143"/>
    </row>
    <row r="431" spans="1:10" ht="13.5" customHeight="1">
      <c r="A431" s="27"/>
      <c r="C431" s="143"/>
      <c r="D431" s="143"/>
      <c r="E431" s="143"/>
      <c r="F431" s="143"/>
      <c r="G431" s="143"/>
      <c r="H431" s="143"/>
      <c r="I431" s="143"/>
      <c r="J431" s="143"/>
    </row>
    <row r="432" spans="1:10" ht="13.5" customHeight="1">
      <c r="A432" s="27"/>
      <c r="C432" s="143"/>
      <c r="D432" s="143"/>
      <c r="E432" s="143"/>
      <c r="F432" s="143"/>
      <c r="G432" s="143"/>
      <c r="H432" s="143"/>
      <c r="I432" s="143"/>
      <c r="J432" s="143"/>
    </row>
    <row r="433" spans="1:10" ht="13.5" customHeight="1">
      <c r="A433" s="27"/>
      <c r="D433" s="59"/>
      <c r="E433" s="59"/>
      <c r="F433" s="59"/>
      <c r="G433" s="59"/>
      <c r="H433" s="59"/>
      <c r="I433" s="59"/>
      <c r="J433" s="59"/>
    </row>
    <row r="434" spans="1:10" ht="13.5" customHeight="1">
      <c r="A434" s="27"/>
      <c r="C434" s="142" t="s">
        <v>23</v>
      </c>
      <c r="D434" s="143"/>
      <c r="E434" s="143"/>
      <c r="F434" s="143"/>
      <c r="G434" s="143"/>
      <c r="H434" s="143"/>
      <c r="I434" s="143"/>
      <c r="J434" s="143"/>
    </row>
    <row r="435" spans="1:10" ht="13.5" customHeight="1">
      <c r="A435" s="27"/>
      <c r="C435" s="143"/>
      <c r="D435" s="143"/>
      <c r="E435" s="143"/>
      <c r="F435" s="143"/>
      <c r="G435" s="143"/>
      <c r="H435" s="143"/>
      <c r="I435" s="143"/>
      <c r="J435" s="143"/>
    </row>
    <row r="436" spans="1:10" ht="13.5" customHeight="1">
      <c r="A436" s="27"/>
      <c r="D436" s="57"/>
      <c r="E436" s="59"/>
      <c r="F436" s="59"/>
      <c r="G436" s="59"/>
      <c r="H436" s="59"/>
      <c r="I436" s="59"/>
      <c r="J436" s="59"/>
    </row>
    <row r="437" spans="1:9" ht="13.5" customHeight="1">
      <c r="A437" s="27"/>
      <c r="F437" s="15"/>
      <c r="G437" s="15"/>
      <c r="H437" s="15"/>
      <c r="I437" s="15"/>
    </row>
    <row r="438" spans="1:9" ht="13.5" customHeight="1">
      <c r="A438" s="28" t="s">
        <v>162</v>
      </c>
      <c r="B438" s="22" t="s">
        <v>73</v>
      </c>
      <c r="C438" s="22"/>
      <c r="D438" s="22"/>
      <c r="F438" s="15"/>
      <c r="G438" s="15"/>
      <c r="H438" s="15"/>
      <c r="I438" s="15"/>
    </row>
    <row r="439" spans="1:9" ht="13.5" customHeight="1">
      <c r="A439" s="27"/>
      <c r="F439" s="15"/>
      <c r="G439" s="15"/>
      <c r="H439" s="15"/>
      <c r="I439" s="15"/>
    </row>
    <row r="440" spans="1:10" ht="13.5" customHeight="1">
      <c r="A440" s="27"/>
      <c r="B440" s="134" t="s">
        <v>7</v>
      </c>
      <c r="C440" s="134"/>
      <c r="D440" s="134"/>
      <c r="E440" s="134"/>
      <c r="F440" s="134"/>
      <c r="G440" s="134"/>
      <c r="H440" s="134"/>
      <c r="I440" s="134"/>
      <c r="J440" s="134"/>
    </row>
    <row r="441" spans="1:10" ht="13.5" customHeight="1">
      <c r="A441" s="27"/>
      <c r="B441" s="134"/>
      <c r="C441" s="134"/>
      <c r="D441" s="134"/>
      <c r="E441" s="134"/>
      <c r="F441" s="134"/>
      <c r="G441" s="134"/>
      <c r="H441" s="134"/>
      <c r="I441" s="134"/>
      <c r="J441" s="134"/>
    </row>
    <row r="442" spans="1:10" ht="13.5" customHeight="1">
      <c r="A442" s="27"/>
      <c r="B442" s="134"/>
      <c r="C442" s="134"/>
      <c r="D442" s="134"/>
      <c r="E442" s="134"/>
      <c r="F442" s="134"/>
      <c r="G442" s="134"/>
      <c r="H442" s="134"/>
      <c r="I442" s="134"/>
      <c r="J442" s="134"/>
    </row>
    <row r="443" spans="1:10" ht="13.5" customHeight="1">
      <c r="A443" s="27"/>
      <c r="B443" s="134"/>
      <c r="C443" s="134"/>
      <c r="D443" s="134"/>
      <c r="E443" s="134"/>
      <c r="F443" s="134"/>
      <c r="G443" s="134"/>
      <c r="H443" s="134"/>
      <c r="I443" s="134"/>
      <c r="J443" s="134"/>
    </row>
    <row r="444" spans="1:9" ht="13.5" customHeight="1">
      <c r="A444" s="27"/>
      <c r="F444" s="15"/>
      <c r="G444" s="15"/>
      <c r="H444" s="15"/>
      <c r="I444" s="15"/>
    </row>
    <row r="445" spans="1:10" ht="13.5" customHeight="1">
      <c r="A445" s="27"/>
      <c r="B445" s="134" t="s">
        <v>6</v>
      </c>
      <c r="C445" s="134"/>
      <c r="D445" s="134"/>
      <c r="E445" s="134"/>
      <c r="F445" s="134"/>
      <c r="G445" s="134"/>
      <c r="H445" s="134"/>
      <c r="I445" s="134"/>
      <c r="J445" s="134"/>
    </row>
    <row r="446" spans="1:9" ht="13.5" customHeight="1">
      <c r="A446" s="27"/>
      <c r="F446" s="15"/>
      <c r="G446" s="15"/>
      <c r="H446" s="15"/>
      <c r="I446" s="15"/>
    </row>
    <row r="447" spans="1:10" ht="13.5" customHeight="1">
      <c r="A447" s="27"/>
      <c r="B447" s="39"/>
      <c r="C447" s="39"/>
      <c r="D447" s="39"/>
      <c r="E447" s="39"/>
      <c r="F447" s="39"/>
      <c r="G447" s="39"/>
      <c r="H447" s="39"/>
      <c r="I447" s="39"/>
      <c r="J447" s="39"/>
    </row>
    <row r="448" spans="1:10" ht="13.5" customHeight="1">
      <c r="A448" s="28" t="s">
        <v>311</v>
      </c>
      <c r="B448" s="22" t="s">
        <v>312</v>
      </c>
      <c r="C448" s="39"/>
      <c r="D448" s="39"/>
      <c r="E448" s="39"/>
      <c r="F448" s="39"/>
      <c r="G448" s="39"/>
      <c r="H448" s="39"/>
      <c r="I448" s="39"/>
      <c r="J448" s="39"/>
    </row>
    <row r="449" spans="1:10" ht="13.5" customHeight="1">
      <c r="A449" s="27"/>
      <c r="B449" s="39"/>
      <c r="C449" s="39"/>
      <c r="D449" s="39"/>
      <c r="E449" s="39"/>
      <c r="F449" s="39"/>
      <c r="G449" s="39"/>
      <c r="H449" s="39"/>
      <c r="I449" s="39"/>
      <c r="J449" s="39"/>
    </row>
    <row r="450" spans="1:10" ht="13.5" customHeight="1">
      <c r="A450" s="27"/>
      <c r="B450" s="134" t="s">
        <v>313</v>
      </c>
      <c r="C450" s="134"/>
      <c r="D450" s="134"/>
      <c r="E450" s="134"/>
      <c r="F450" s="134"/>
      <c r="G450" s="134"/>
      <c r="H450" s="134"/>
      <c r="I450" s="134"/>
      <c r="J450" s="134"/>
    </row>
    <row r="451" spans="1:10" ht="13.5" customHeight="1">
      <c r="A451" s="27"/>
      <c r="B451" s="134"/>
      <c r="C451" s="134"/>
      <c r="D451" s="134"/>
      <c r="E451" s="134"/>
      <c r="F451" s="134"/>
      <c r="G451" s="134"/>
      <c r="H451" s="134"/>
      <c r="I451" s="134"/>
      <c r="J451" s="134"/>
    </row>
    <row r="452" spans="1:10" ht="13.5" customHeight="1">
      <c r="A452" s="27"/>
      <c r="B452" s="39"/>
      <c r="C452" s="39"/>
      <c r="D452" s="39"/>
      <c r="E452" s="39"/>
      <c r="F452" s="39"/>
      <c r="G452" s="39"/>
      <c r="H452" s="39"/>
      <c r="I452" s="39"/>
      <c r="J452" s="39"/>
    </row>
    <row r="453" spans="1:10" ht="13.5" customHeight="1">
      <c r="A453" s="27"/>
      <c r="B453" s="39"/>
      <c r="C453" s="39"/>
      <c r="D453" s="39"/>
      <c r="E453" s="39"/>
      <c r="F453" s="39"/>
      <c r="G453" s="39"/>
      <c r="H453" s="39"/>
      <c r="I453" s="39"/>
      <c r="J453" s="39"/>
    </row>
    <row r="454" spans="1:10" ht="13.5" customHeight="1">
      <c r="A454" s="27"/>
      <c r="B454" s="39"/>
      <c r="C454" s="39"/>
      <c r="D454" s="39"/>
      <c r="E454" s="39"/>
      <c r="F454" s="39"/>
      <c r="G454" s="39"/>
      <c r="H454" s="39"/>
      <c r="I454" s="39"/>
      <c r="J454" s="39"/>
    </row>
    <row r="455" spans="1:10" ht="13.5" customHeight="1">
      <c r="A455" s="27"/>
      <c r="B455" s="39"/>
      <c r="C455" s="39"/>
      <c r="D455" s="39"/>
      <c r="E455" s="39"/>
      <c r="F455" s="39"/>
      <c r="G455" s="39"/>
      <c r="H455" s="39"/>
      <c r="I455" s="39"/>
      <c r="J455" s="39"/>
    </row>
    <row r="456" spans="1:10" ht="13.5" customHeight="1">
      <c r="A456" s="27"/>
      <c r="B456" s="39"/>
      <c r="C456" s="39"/>
      <c r="D456" s="39"/>
      <c r="E456" s="39"/>
      <c r="F456" s="39"/>
      <c r="G456" s="39"/>
      <c r="H456" s="39"/>
      <c r="I456" s="39"/>
      <c r="J456" s="39"/>
    </row>
    <row r="457" spans="1:10" ht="13.5" customHeight="1">
      <c r="A457" s="27"/>
      <c r="B457" s="39"/>
      <c r="C457" s="39"/>
      <c r="D457" s="39"/>
      <c r="E457" s="39"/>
      <c r="F457" s="39"/>
      <c r="G457" s="39"/>
      <c r="H457" s="39"/>
      <c r="I457" s="39"/>
      <c r="J457" s="39"/>
    </row>
    <row r="458" spans="1:10" ht="13.5" customHeight="1">
      <c r="A458" s="27"/>
      <c r="B458" s="39"/>
      <c r="C458" s="39"/>
      <c r="D458" s="39"/>
      <c r="E458" s="39"/>
      <c r="F458" s="39"/>
      <c r="G458" s="39"/>
      <c r="H458" s="39"/>
      <c r="I458" s="39"/>
      <c r="J458" s="39"/>
    </row>
    <row r="459" ht="13.5" customHeight="1">
      <c r="A459" s="60" t="s">
        <v>72</v>
      </c>
    </row>
    <row r="460" ht="13.5" customHeight="1">
      <c r="A460" s="61" t="s">
        <v>181</v>
      </c>
    </row>
    <row r="461" ht="13.5" customHeight="1">
      <c r="A461" s="61"/>
    </row>
    <row r="462" ht="13.5" customHeight="1">
      <c r="A462" s="61"/>
    </row>
    <row r="463" ht="13.5" customHeight="1">
      <c r="A463" s="61"/>
    </row>
    <row r="464" spans="1:3" ht="13.5" customHeight="1">
      <c r="A464" s="62"/>
      <c r="B464" s="55"/>
      <c r="C464" s="55"/>
    </row>
    <row r="466" spans="1:3" ht="13.5" customHeight="1">
      <c r="A466" s="50" t="s">
        <v>216</v>
      </c>
      <c r="B466" s="51"/>
      <c r="C466" s="51"/>
    </row>
    <row r="467" spans="1:3" ht="13.5" customHeight="1">
      <c r="A467" s="50" t="s">
        <v>217</v>
      </c>
      <c r="B467" s="51"/>
      <c r="C467" s="51"/>
    </row>
    <row r="470" spans="1:2" ht="13.5" customHeight="1">
      <c r="A470" s="50" t="s">
        <v>248</v>
      </c>
      <c r="B470" s="93" t="s">
        <v>314</v>
      </c>
    </row>
  </sheetData>
  <mergeCells count="65">
    <mergeCell ref="B198:J199"/>
    <mergeCell ref="C434:J435"/>
    <mergeCell ref="C290:J290"/>
    <mergeCell ref="C291:J298"/>
    <mergeCell ref="C300:J300"/>
    <mergeCell ref="C301:J305"/>
    <mergeCell ref="B307:J308"/>
    <mergeCell ref="B313:J314"/>
    <mergeCell ref="C388:J391"/>
    <mergeCell ref="C412:J413"/>
    <mergeCell ref="B26:J27"/>
    <mergeCell ref="B46:J47"/>
    <mergeCell ref="C286:J288"/>
    <mergeCell ref="C50:J51"/>
    <mergeCell ref="B134:J135"/>
    <mergeCell ref="B140:J141"/>
    <mergeCell ref="B146:J147"/>
    <mergeCell ref="C53:J61"/>
    <mergeCell ref="B241:J242"/>
    <mergeCell ref="B268:J273"/>
    <mergeCell ref="B15:J18"/>
    <mergeCell ref="B192:J193"/>
    <mergeCell ref="B169:J171"/>
    <mergeCell ref="B158:J159"/>
    <mergeCell ref="B164:J164"/>
    <mergeCell ref="B120:J121"/>
    <mergeCell ref="B20:J21"/>
    <mergeCell ref="B152:J153"/>
    <mergeCell ref="C87:J92"/>
    <mergeCell ref="C94:J95"/>
    <mergeCell ref="A1:H1"/>
    <mergeCell ref="A2:H2"/>
    <mergeCell ref="A3:H3"/>
    <mergeCell ref="B126:J129"/>
    <mergeCell ref="B11:J13"/>
    <mergeCell ref="C63:J66"/>
    <mergeCell ref="C72:G72"/>
    <mergeCell ref="C73:G73"/>
    <mergeCell ref="C80:G80"/>
    <mergeCell ref="C82:J82"/>
    <mergeCell ref="B223:J225"/>
    <mergeCell ref="C393:J393"/>
    <mergeCell ref="B328:J329"/>
    <mergeCell ref="B370:J371"/>
    <mergeCell ref="B365:J365"/>
    <mergeCell ref="C376:J377"/>
    <mergeCell ref="B275:J278"/>
    <mergeCell ref="B248:J253"/>
    <mergeCell ref="B244:J246"/>
    <mergeCell ref="B334:J335"/>
    <mergeCell ref="H415:I415"/>
    <mergeCell ref="F415:G415"/>
    <mergeCell ref="C396:J399"/>
    <mergeCell ref="C404:J405"/>
    <mergeCell ref="C401:J402"/>
    <mergeCell ref="C100:J103"/>
    <mergeCell ref="B108:J108"/>
    <mergeCell ref="B113:F113"/>
    <mergeCell ref="B450:J451"/>
    <mergeCell ref="B440:J443"/>
    <mergeCell ref="B445:J445"/>
    <mergeCell ref="C430:J432"/>
    <mergeCell ref="B114:F114"/>
    <mergeCell ref="B115:F115"/>
    <mergeCell ref="B213:J213"/>
  </mergeCells>
  <printOptions horizontalCentered="1"/>
  <pageMargins left="0.5" right="0.5" top="0.44" bottom="0.62" header="0.42" footer="0.35"/>
  <pageSetup cellComments="asDisplayed" firstPageNumber="5" useFirstPageNumber="1" fitToHeight="0" horizontalDpi="300" verticalDpi="300" orientation="portrait" paperSize="9" scale="91" r:id="rId2"/>
  <headerFooter alignWithMargins="0">
    <oddFooter>&amp;C&amp;"Times New Roman,Regular"&amp;P</oddFooter>
  </headerFooter>
  <rowBreaks count="7" manualBreakCount="7">
    <brk id="62" max="255" man="1"/>
    <brk id="123" max="255" man="1"/>
    <brk id="187" max="9" man="1"/>
    <brk id="234" max="255" man="1"/>
    <brk id="298" max="9" man="1"/>
    <brk id="362" max="9" man="1"/>
    <brk id="426" max="9"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 &amp; C Services Sdn Bhd</cp:lastModifiedBy>
  <cp:lastPrinted>2006-05-23T06:57:37Z</cp:lastPrinted>
  <dcterms:created xsi:type="dcterms:W3CDTF">2005-07-08T08:13:14Z</dcterms:created>
  <dcterms:modified xsi:type="dcterms:W3CDTF">2006-05-24T09:52:10Z</dcterms:modified>
  <cp:category/>
  <cp:version/>
  <cp:contentType/>
  <cp:contentStatus/>
  <cp:revision>4</cp:revision>
</cp:coreProperties>
</file>